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Лист1!$A$1:$G$155</definedName>
  </definedNames>
  <calcPr calcId="124519"/>
</workbook>
</file>

<file path=xl/calcChain.xml><?xml version="1.0" encoding="utf-8"?>
<calcChain xmlns="http://schemas.openxmlformats.org/spreadsheetml/2006/main">
  <c r="E43" i="1"/>
  <c r="E148"/>
  <c r="E31"/>
  <c r="D21"/>
  <c r="D147" l="1"/>
  <c r="E147"/>
  <c r="D148"/>
  <c r="D149"/>
  <c r="E149"/>
  <c r="D150"/>
  <c r="E150"/>
  <c r="C148"/>
  <c r="C149"/>
  <c r="C150"/>
  <c r="C147"/>
  <c r="E21" l="1"/>
  <c r="E88"/>
  <c r="F93"/>
  <c r="F92"/>
  <c r="F91"/>
  <c r="F90"/>
  <c r="F106"/>
  <c r="F105"/>
  <c r="F104"/>
  <c r="F103"/>
  <c r="E101"/>
  <c r="D101"/>
  <c r="C101"/>
  <c r="C95"/>
  <c r="F100"/>
  <c r="F99"/>
  <c r="F98"/>
  <c r="F97"/>
  <c r="E95"/>
  <c r="D95"/>
  <c r="F26"/>
  <c r="F24"/>
  <c r="F23"/>
  <c r="F22"/>
  <c r="C21"/>
  <c r="F131"/>
  <c r="F130"/>
  <c r="F129"/>
  <c r="F128"/>
  <c r="E126"/>
  <c r="D126"/>
  <c r="C126"/>
  <c r="D88"/>
  <c r="C88"/>
  <c r="F87"/>
  <c r="F86"/>
  <c r="F85"/>
  <c r="F84"/>
  <c r="E82"/>
  <c r="D82"/>
  <c r="C82"/>
  <c r="F44"/>
  <c r="F88" l="1"/>
  <c r="F25"/>
  <c r="F101"/>
  <c r="F126"/>
  <c r="F147"/>
  <c r="F95"/>
  <c r="F55"/>
  <c r="F21"/>
  <c r="F82"/>
  <c r="F142" l="1"/>
  <c r="F143"/>
  <c r="F144"/>
  <c r="F141"/>
  <c r="F135"/>
  <c r="F136"/>
  <c r="F137"/>
  <c r="F134"/>
  <c r="F122"/>
  <c r="F124"/>
  <c r="F125"/>
  <c r="F116"/>
  <c r="F117"/>
  <c r="F118"/>
  <c r="F115"/>
  <c r="F110"/>
  <c r="F111"/>
  <c r="F112"/>
  <c r="F109"/>
  <c r="F79"/>
  <c r="F80"/>
  <c r="F81"/>
  <c r="F78"/>
  <c r="F73"/>
  <c r="F74"/>
  <c r="F75"/>
  <c r="F72"/>
  <c r="F67"/>
  <c r="F68"/>
  <c r="F69"/>
  <c r="F66"/>
  <c r="F61"/>
  <c r="F62"/>
  <c r="F63"/>
  <c r="F60"/>
  <c r="F54"/>
  <c r="F56"/>
  <c r="F53"/>
  <c r="F48"/>
  <c r="F49"/>
  <c r="F50"/>
  <c r="F47"/>
  <c r="F42"/>
  <c r="F43"/>
  <c r="F41"/>
  <c r="F36"/>
  <c r="F37"/>
  <c r="F38"/>
  <c r="F35"/>
  <c r="F30"/>
  <c r="F31"/>
  <c r="F32"/>
  <c r="F29"/>
  <c r="F18"/>
  <c r="F19"/>
  <c r="F20"/>
  <c r="F17"/>
  <c r="F12"/>
  <c r="F13"/>
  <c r="F14"/>
  <c r="F11"/>
  <c r="F149" l="1"/>
  <c r="F150"/>
  <c r="F148"/>
  <c r="F123"/>
  <c r="D15" l="1"/>
  <c r="E76"/>
  <c r="D76"/>
  <c r="C76"/>
  <c r="F76" l="1"/>
  <c r="D139"/>
  <c r="C139"/>
  <c r="E132"/>
  <c r="D132"/>
  <c r="C132"/>
  <c r="E120"/>
  <c r="C120"/>
  <c r="D120"/>
  <c r="C113"/>
  <c r="D113"/>
  <c r="E107"/>
  <c r="C107"/>
  <c r="E70"/>
  <c r="E64"/>
  <c r="C64"/>
  <c r="D58"/>
  <c r="E58"/>
  <c r="C58"/>
  <c r="E51"/>
  <c r="C51"/>
  <c r="D51"/>
  <c r="E45"/>
  <c r="C45"/>
  <c r="D45"/>
  <c r="D39"/>
  <c r="E39"/>
  <c r="C39"/>
  <c r="C33"/>
  <c r="D33"/>
  <c r="D27"/>
  <c r="E15"/>
  <c r="C15"/>
  <c r="D9"/>
  <c r="C9"/>
  <c r="F15" l="1"/>
  <c r="F39"/>
  <c r="F58"/>
  <c r="F51"/>
  <c r="F132"/>
  <c r="C70"/>
  <c r="C27"/>
  <c r="C145" s="1"/>
  <c r="E27"/>
  <c r="E33"/>
  <c r="F33" s="1"/>
  <c r="D64"/>
  <c r="F64" s="1"/>
  <c r="D107"/>
  <c r="E113"/>
  <c r="E139"/>
  <c r="F139" s="1"/>
  <c r="E9"/>
  <c r="F9" s="1"/>
  <c r="F45"/>
  <c r="F120"/>
  <c r="E145" l="1"/>
  <c r="F27"/>
  <c r="F107"/>
  <c r="D70"/>
  <c r="F70" s="1"/>
  <c r="D145" l="1"/>
  <c r="F145" s="1"/>
</calcChain>
</file>

<file path=xl/sharedStrings.xml><?xml version="1.0" encoding="utf-8"?>
<sst xmlns="http://schemas.openxmlformats.org/spreadsheetml/2006/main" count="202" uniqueCount="67">
  <si>
    <t xml:space="preserve">               ОТЧЕТ О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 МО "Котласский муниципальный район" 
</t>
  </si>
  <si>
    <t>Наименование мероприятия</t>
  </si>
  <si>
    <t>Исполнено, тыс.руб.</t>
  </si>
  <si>
    <t>процент выполнения</t>
  </si>
  <si>
    <t>2</t>
  </si>
  <si>
    <t>6</t>
  </si>
  <si>
    <t>всего:</t>
  </si>
  <si>
    <t>в том числе:</t>
  </si>
  <si>
    <t>федеральный бюджет</t>
  </si>
  <si>
    <t>областной бюджет</t>
  </si>
  <si>
    <t>местный бюджет</t>
  </si>
  <si>
    <t>внебюджетные средства</t>
  </si>
  <si>
    <t>Капитальный ремонт образовательных организаций</t>
  </si>
  <si>
    <t>Всего по программе</t>
  </si>
  <si>
    <t>Приложение № 6
   к Порядку разработки, утверждения, 
внесения изменений, реализации, 
оценки  эффективности и контроля 
исполнения муниципальных  программ
муниципального образования
 «Котласский муниципальный район»</t>
  </si>
  <si>
    <t>Финансовое обеспечение деятельности отдела образования, проведено по фактически произведенным расходам</t>
  </si>
  <si>
    <t xml:space="preserve">В течение года проводились меропряития районного и областного уровня с участием одаренных детей </t>
  </si>
  <si>
    <t>СОГЛАСОВАНО:</t>
  </si>
  <si>
    <t>Начальник Финансового управления</t>
  </si>
  <si>
    <t>С.Л. Верховцева</t>
  </si>
  <si>
    <t>Благоустройство территорий муниципальных образовательных организаций</t>
  </si>
  <si>
    <t>"Развитие образования на территории Котласского муниципального района Архангельской области"  за 2021 год</t>
  </si>
  <si>
    <t>Утверждено на 2021 год, тыс.руб.</t>
  </si>
  <si>
    <t>Задача №1. Повышение доступности качественного образования, соответствующего требованиям развития экономики района, современным потребностям общества и каждого гражданина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</si>
  <si>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и дополнительного образования</t>
  </si>
  <si>
    <t xml:space="preserve">Обеспечение функционирования модели персонифицированного финансирования дополнительного образования детей                        </t>
  </si>
  <si>
    <t>Укрепление материально-технической базы муниципальных образовательных организаций</t>
  </si>
  <si>
    <t xml:space="preserve">Питание детей в образовательных организациях                                                        </t>
  </si>
  <si>
    <t xml:space="preserve">Создание условий для вовлечение обучающихся в муниципальных образовательных организациях в деятельность по профилактике дорожно-транспортного травматизма
                                                          </t>
  </si>
  <si>
    <t>Проведение системы  мероприятий, обеспечивающих выявление и поддержку интеллектуально одаренных и талантливых детей, а также воспитательных мероприятий, мероприятий для обучающихся и педагогических работников</t>
  </si>
  <si>
    <t xml:space="preserve">Обеспечение условий для организации безопасного подвоза обучающихся к месту обучения и обратно           </t>
  </si>
  <si>
    <t>Оснащение медицинских кабинетов образовательных организаций</t>
  </si>
  <si>
    <t>Задача №2. Совершенствование системы предоставления услуг в сфере образования, создание условий для профессионального и творческого  развития педагогов муниципальных образовательных организаций</t>
  </si>
  <si>
    <t>Обеспечение деятельности отдела образования как ответственного исполнителя муниципальной программы</t>
  </si>
  <si>
    <t>Предоставление компенсации расходов на оплату коммунальных услуг</t>
  </si>
  <si>
    <t>Гарантии и компенсации лицам, работающим в районах Крайнего Севера и приравненных к ним местностях(оплата стоимости проезда к месту отдыха)</t>
  </si>
  <si>
    <t>Предоставление единовременной выплаты молодым специалистам в сфере образования в связи с поступлением на работу</t>
  </si>
  <si>
    <t xml:space="preserve">Целевое направление на учёбу в высшие и средние учебные заведения на педагогические профессии </t>
  </si>
  <si>
    <t>Обеспечение условий для развития кадрового потенциала муниципальных образовательных организаций</t>
  </si>
  <si>
    <t>Задача №3.  Развитие сети образовательных организаций и создание в них современных условий обучения, увеличение доли муниципальных образовательных организаций с устраненным физическим износом</t>
  </si>
  <si>
    <t>Строительство, приобретение и реконструкция образовательных организаций</t>
  </si>
  <si>
    <t>Создание в общеобразовательных  организациях, расположенных в сельской местности и малых городах, условий для занятия физической культурой и спортом</t>
  </si>
  <si>
    <t>Задача №4. Обеспечение комплексной безопасности и усиление антитеррористической защищенности образовательных организаций</t>
  </si>
  <si>
    <t>Установка систем видеонаблюдения в образовательных организациях</t>
  </si>
  <si>
    <t>Установка ограждений территории образовательных организаций</t>
  </si>
  <si>
    <t>Усиление антитеррористической защищенности образовательных организаций</t>
  </si>
  <si>
    <t>Задача №5. Увеличение количества детей, обеспеченных качественными услугами по организации отдыха и оздоровления</t>
  </si>
  <si>
    <t>Организация отдыха и оздоровления детей в каникулярный период</t>
  </si>
  <si>
    <t>Источники финансирования</t>
  </si>
  <si>
    <t>Утверждено с учетом изменений, тыс.руб.</t>
  </si>
  <si>
    <t>Основные результаты                                 Причины отклонения</t>
  </si>
  <si>
    <t>Финансовое обеспечение выполнения муниципальных заданий 14 образовательных организаций. Расходы направлены на функционирование образовательных организаций, проезд детей к месту учебы, выплату компенсации части родительской платы.</t>
  </si>
  <si>
    <t xml:space="preserve">с 1 сентября реализуется система персонифицированного финансирования дополнительного образования детей, подразумевающая предоставление детям сертификатов дополнительного образования </t>
  </si>
  <si>
    <t>обновлена материально-техническая база образовательных организаций (приобретение спортинвентаря, проведены работы по монтажу пожарной сигнализации, произведено оснащение пищеблоков и столовых школ, оснащение садов оборудоваанием для пищеблоков и детской мебелью)</t>
  </si>
  <si>
    <t>в рамках мероприятия осущетсвляется бесплатное питание детей начальной школы, детей с ОВЗ, детей из малообеспеченных семей, а также льготных категорий детей в ДОУ. Финансирование мероприятия произведено по фактически произведенным расходам</t>
  </si>
  <si>
    <t>мероприятие в 2021 году не было запланировано</t>
  </si>
  <si>
    <t>проведение мероприятия в 2021 году не требовалось</t>
  </si>
  <si>
    <t>приобретено компьютерное оборудование в мед кабинеты 6 образовательных учреждений</t>
  </si>
  <si>
    <t>Возмещение мер социальной поддержки получают: за счет средств местного бюджета 1 квалифицированных специалист, 3 квалифицированных специалиста-пенсионера; за счет средств областного бюджета: 253 педагогических работника, 214 педагогов-пенсионеров</t>
  </si>
  <si>
    <t>Компенсацию стоимости проезда в 2021 году получили 163 сотрудника</t>
  </si>
  <si>
    <t xml:space="preserve">произведена выплата 2 молодым специалистам </t>
  </si>
  <si>
    <t>Студенты получают стипендию и возмещение расходов на оплату общежития (в 2021 году по целевому направлению обучался 1 студент)</t>
  </si>
  <si>
    <t>начаты работы по капитальномсу ремонту МОУ "Харитоновская СОШ", произвелдена оплата ПСД по кап ремонту МОУ "Сольвычегодская СОШ" и МОУ "Приводинская СОШ"</t>
  </si>
  <si>
    <t>капитальный ремонт спортзала МОУ "Приводинская СОШ"</t>
  </si>
  <si>
    <t>Видеонаблюдение установлено в МОУ "Удимская № 1 СОШ", частично в МОУ "Сольвычегодская СОШ", в МОУ ДО «ДЮСШ»</t>
  </si>
  <si>
    <t>установлено ограждение стадиона МОУ ДО "ДЮСШ"</t>
  </si>
  <si>
    <t>Было открыто 7 пришкольных лагерей (197 ребенок) в период летних каникул. Произведено частичное возмещение стоимости путевки в оздор. лагерь (16 человек)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</si>
</sst>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165" fontId="1" fillId="0" borderId="0" xfId="0" applyNumberFormat="1" applyFont="1" applyFill="1" applyAlignment="1">
      <alignment wrapText="1"/>
    </xf>
    <xf numFmtId="165" fontId="1" fillId="0" borderId="5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4" xfId="0" applyBorder="1"/>
    <xf numFmtId="0" fontId="7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7"/>
  <sheetViews>
    <sheetView tabSelected="1" view="pageBreakPreview" topLeftCell="A145" zoomScaleSheetLayoutView="100" workbookViewId="0">
      <selection activeCell="G145" sqref="G145:G150"/>
    </sheetView>
  </sheetViews>
  <sheetFormatPr defaultRowHeight="15"/>
  <cols>
    <col min="1" max="1" width="33.7109375" style="1" customWidth="1"/>
    <col min="2" max="2" width="27.85546875" style="2" customWidth="1"/>
    <col min="3" max="3" width="12.140625" style="3" customWidth="1"/>
    <col min="4" max="4" width="12.85546875" style="3" customWidth="1"/>
    <col min="5" max="5" width="12.42578125" style="13" customWidth="1"/>
    <col min="6" max="6" width="10.5703125" style="15" customWidth="1"/>
    <col min="7" max="7" width="39.7109375" style="13" customWidth="1"/>
    <col min="8" max="16384" width="9.140625" style="1"/>
  </cols>
  <sheetData>
    <row r="1" spans="1:7" ht="92.25" customHeight="1">
      <c r="C1" s="62" t="s">
        <v>14</v>
      </c>
      <c r="D1" s="62"/>
      <c r="E1" s="62"/>
      <c r="F1" s="62"/>
      <c r="G1" s="62"/>
    </row>
    <row r="2" spans="1:7">
      <c r="A2" s="49" t="s">
        <v>0</v>
      </c>
      <c r="B2" s="49"/>
      <c r="C2" s="49"/>
      <c r="D2" s="49"/>
      <c r="E2" s="49"/>
      <c r="F2" s="49"/>
      <c r="G2" s="49"/>
    </row>
    <row r="3" spans="1:7">
      <c r="A3" s="50" t="s">
        <v>21</v>
      </c>
      <c r="B3" s="50"/>
      <c r="C3" s="50"/>
      <c r="D3" s="50"/>
      <c r="E3" s="50"/>
      <c r="F3" s="50"/>
      <c r="G3" s="50"/>
    </row>
    <row r="4" spans="1:7">
      <c r="E4" s="3"/>
      <c r="G4" s="14"/>
    </row>
    <row r="5" spans="1:7">
      <c r="A5" s="51" t="s">
        <v>1</v>
      </c>
      <c r="B5" s="53" t="s">
        <v>48</v>
      </c>
      <c r="C5" s="55"/>
      <c r="D5" s="55"/>
      <c r="E5" s="55"/>
      <c r="F5" s="55"/>
      <c r="G5" s="56" t="s">
        <v>50</v>
      </c>
    </row>
    <row r="6" spans="1:7" ht="60">
      <c r="A6" s="52"/>
      <c r="B6" s="54"/>
      <c r="C6" s="27" t="s">
        <v>22</v>
      </c>
      <c r="D6" s="27" t="s">
        <v>49</v>
      </c>
      <c r="E6" s="34" t="s">
        <v>2</v>
      </c>
      <c r="F6" s="28" t="s">
        <v>3</v>
      </c>
      <c r="G6" s="56"/>
    </row>
    <row r="7" spans="1:7">
      <c r="A7" s="4">
        <v>1</v>
      </c>
      <c r="B7" s="5" t="s">
        <v>4</v>
      </c>
      <c r="C7" s="25">
        <v>3</v>
      </c>
      <c r="D7" s="25">
        <v>4</v>
      </c>
      <c r="E7" s="6">
        <v>5</v>
      </c>
      <c r="F7" s="16" t="s">
        <v>5</v>
      </c>
      <c r="G7" s="25">
        <v>7</v>
      </c>
    </row>
    <row r="8" spans="1:7" ht="36.75" customHeight="1">
      <c r="A8" s="57" t="s">
        <v>23</v>
      </c>
      <c r="B8" s="58"/>
      <c r="C8" s="58"/>
      <c r="D8" s="58"/>
      <c r="E8" s="58"/>
      <c r="F8" s="58"/>
      <c r="G8" s="59"/>
    </row>
    <row r="9" spans="1:7" ht="20.100000000000001" customHeight="1">
      <c r="A9" s="39" t="s">
        <v>24</v>
      </c>
      <c r="B9" s="7" t="s">
        <v>6</v>
      </c>
      <c r="C9" s="11">
        <f>C11+C12+C13+C14</f>
        <v>451592.6</v>
      </c>
      <c r="D9" s="11">
        <f>D11+D12+D13+D14</f>
        <v>487945.5</v>
      </c>
      <c r="E9" s="11">
        <f>E11+E12+E13+E14</f>
        <v>481867.10000000003</v>
      </c>
      <c r="F9" s="17">
        <f>E9/D9</f>
        <v>0.98754287107883987</v>
      </c>
      <c r="G9" s="36" t="s">
        <v>51</v>
      </c>
    </row>
    <row r="10" spans="1:7" ht="20.100000000000001" customHeight="1">
      <c r="A10" s="60"/>
      <c r="B10" s="8" t="s">
        <v>7</v>
      </c>
      <c r="C10" s="10"/>
      <c r="D10" s="10"/>
      <c r="E10" s="32"/>
      <c r="F10" s="18"/>
      <c r="G10" s="37"/>
    </row>
    <row r="11" spans="1:7" ht="20.100000000000001" customHeight="1">
      <c r="A11" s="60"/>
      <c r="B11" s="8" t="s">
        <v>8</v>
      </c>
      <c r="C11" s="10">
        <v>0</v>
      </c>
      <c r="D11" s="10">
        <v>15561.2</v>
      </c>
      <c r="E11" s="32">
        <v>15125.4</v>
      </c>
      <c r="F11" s="18">
        <f>E11/D11</f>
        <v>0.97199444772896681</v>
      </c>
      <c r="G11" s="37"/>
    </row>
    <row r="12" spans="1:7" ht="20.100000000000001" customHeight="1">
      <c r="A12" s="60"/>
      <c r="B12" s="8" t="s">
        <v>9</v>
      </c>
      <c r="C12" s="10">
        <v>254578</v>
      </c>
      <c r="D12" s="10">
        <v>263069.7</v>
      </c>
      <c r="E12" s="32">
        <v>262871.40000000002</v>
      </c>
      <c r="F12" s="18">
        <f t="shared" ref="F12:F26" si="0">E12/D12</f>
        <v>0.99924620737393932</v>
      </c>
      <c r="G12" s="37"/>
    </row>
    <row r="13" spans="1:7" ht="20.100000000000001" customHeight="1">
      <c r="A13" s="60"/>
      <c r="B13" s="8" t="s">
        <v>10</v>
      </c>
      <c r="C13" s="10">
        <v>167014.6</v>
      </c>
      <c r="D13" s="10">
        <v>179314.6</v>
      </c>
      <c r="E13" s="10">
        <v>178396.3</v>
      </c>
      <c r="F13" s="18">
        <f t="shared" si="0"/>
        <v>0.99487883306769209</v>
      </c>
      <c r="G13" s="37"/>
    </row>
    <row r="14" spans="1:7" ht="20.100000000000001" customHeight="1">
      <c r="A14" s="61"/>
      <c r="B14" s="8" t="s">
        <v>11</v>
      </c>
      <c r="C14" s="10">
        <v>30000</v>
      </c>
      <c r="D14" s="10">
        <v>30000</v>
      </c>
      <c r="E14" s="32">
        <v>25474</v>
      </c>
      <c r="F14" s="18">
        <f t="shared" si="0"/>
        <v>0.8491333333333333</v>
      </c>
      <c r="G14" s="38"/>
    </row>
    <row r="15" spans="1:7">
      <c r="A15" s="39" t="s">
        <v>25</v>
      </c>
      <c r="B15" s="7" t="s">
        <v>6</v>
      </c>
      <c r="C15" s="11">
        <f>C17+C18+C19+C20</f>
        <v>0</v>
      </c>
      <c r="D15" s="11">
        <f>D17+D18+D19+D20</f>
        <v>2723.2</v>
      </c>
      <c r="E15" s="11">
        <f>E17+E18+E19+E20</f>
        <v>2723.2</v>
      </c>
      <c r="F15" s="17">
        <f t="shared" si="0"/>
        <v>1</v>
      </c>
      <c r="G15" s="36" t="s">
        <v>52</v>
      </c>
    </row>
    <row r="16" spans="1:7">
      <c r="A16" s="40"/>
      <c r="B16" s="8" t="s">
        <v>7</v>
      </c>
      <c r="C16" s="10"/>
      <c r="D16" s="10"/>
      <c r="E16" s="10"/>
      <c r="F16" s="18"/>
      <c r="G16" s="37"/>
    </row>
    <row r="17" spans="1:7">
      <c r="A17" s="40"/>
      <c r="B17" s="8" t="s">
        <v>8</v>
      </c>
      <c r="C17" s="10">
        <v>0</v>
      </c>
      <c r="D17" s="10">
        <v>0</v>
      </c>
      <c r="E17" s="10">
        <v>0</v>
      </c>
      <c r="F17" s="18" t="e">
        <f t="shared" si="0"/>
        <v>#DIV/0!</v>
      </c>
      <c r="G17" s="37"/>
    </row>
    <row r="18" spans="1:7">
      <c r="A18" s="40"/>
      <c r="B18" s="8" t="s">
        <v>9</v>
      </c>
      <c r="C18" s="10">
        <v>0</v>
      </c>
      <c r="D18" s="10">
        <v>1959.6</v>
      </c>
      <c r="E18" s="10">
        <v>1959.6</v>
      </c>
      <c r="F18" s="18">
        <f t="shared" si="0"/>
        <v>1</v>
      </c>
      <c r="G18" s="37"/>
    </row>
    <row r="19" spans="1:7">
      <c r="A19" s="40"/>
      <c r="B19" s="8" t="s">
        <v>10</v>
      </c>
      <c r="C19" s="10">
        <v>0</v>
      </c>
      <c r="D19" s="10">
        <v>763.6</v>
      </c>
      <c r="E19" s="10">
        <v>763.6</v>
      </c>
      <c r="F19" s="18">
        <f t="shared" si="0"/>
        <v>1</v>
      </c>
      <c r="G19" s="37"/>
    </row>
    <row r="20" spans="1:7">
      <c r="A20" s="41"/>
      <c r="B20" s="8" t="s">
        <v>11</v>
      </c>
      <c r="C20" s="10">
        <v>0</v>
      </c>
      <c r="D20" s="10">
        <v>0</v>
      </c>
      <c r="E20" s="10">
        <v>0</v>
      </c>
      <c r="F20" s="18" t="e">
        <f t="shared" si="0"/>
        <v>#DIV/0!</v>
      </c>
      <c r="G20" s="38"/>
    </row>
    <row r="21" spans="1:7">
      <c r="A21" s="39" t="s">
        <v>26</v>
      </c>
      <c r="B21" s="7" t="s">
        <v>6</v>
      </c>
      <c r="C21" s="11">
        <f>C23+C24+C25+C26</f>
        <v>2184.6</v>
      </c>
      <c r="D21" s="11">
        <f>D23+D24+D25+D26</f>
        <v>5603.3</v>
      </c>
      <c r="E21" s="11">
        <f t="shared" ref="E21" si="1">E23+E24+E25+E26</f>
        <v>5603.2000000000007</v>
      </c>
      <c r="F21" s="17">
        <f t="shared" si="0"/>
        <v>0.99998215337390473</v>
      </c>
      <c r="G21" s="36" t="s">
        <v>53</v>
      </c>
    </row>
    <row r="22" spans="1:7">
      <c r="A22" s="40"/>
      <c r="B22" s="8" t="s">
        <v>7</v>
      </c>
      <c r="C22" s="10"/>
      <c r="D22" s="10"/>
      <c r="E22" s="10"/>
      <c r="F22" s="18" t="e">
        <f t="shared" si="0"/>
        <v>#DIV/0!</v>
      </c>
      <c r="G22" s="37"/>
    </row>
    <row r="23" spans="1:7">
      <c r="A23" s="40"/>
      <c r="B23" s="8" t="s">
        <v>8</v>
      </c>
      <c r="C23" s="10">
        <v>0</v>
      </c>
      <c r="D23" s="10">
        <v>0</v>
      </c>
      <c r="E23" s="10">
        <v>0</v>
      </c>
      <c r="F23" s="18" t="e">
        <f t="shared" si="0"/>
        <v>#DIV/0!</v>
      </c>
      <c r="G23" s="37"/>
    </row>
    <row r="24" spans="1:7">
      <c r="A24" s="40"/>
      <c r="B24" s="8" t="s">
        <v>9</v>
      </c>
      <c r="C24" s="10">
        <v>0</v>
      </c>
      <c r="D24" s="10">
        <v>730.6</v>
      </c>
      <c r="E24" s="10">
        <v>730.6</v>
      </c>
      <c r="F24" s="18">
        <f t="shared" si="0"/>
        <v>1</v>
      </c>
      <c r="G24" s="37"/>
    </row>
    <row r="25" spans="1:7">
      <c r="A25" s="40"/>
      <c r="B25" s="8" t="s">
        <v>10</v>
      </c>
      <c r="C25" s="10">
        <v>2184.6</v>
      </c>
      <c r="D25" s="10">
        <v>4872.7</v>
      </c>
      <c r="E25" s="10">
        <v>4872.6000000000004</v>
      </c>
      <c r="F25" s="18">
        <f t="shared" si="0"/>
        <v>0.99997947749707561</v>
      </c>
      <c r="G25" s="37"/>
    </row>
    <row r="26" spans="1:7">
      <c r="A26" s="41"/>
      <c r="B26" s="8" t="s">
        <v>11</v>
      </c>
      <c r="C26" s="10">
        <v>0</v>
      </c>
      <c r="D26" s="10">
        <v>0</v>
      </c>
      <c r="E26" s="10">
        <v>0</v>
      </c>
      <c r="F26" s="18" t="e">
        <f t="shared" si="0"/>
        <v>#DIV/0!</v>
      </c>
      <c r="G26" s="38"/>
    </row>
    <row r="27" spans="1:7" ht="15" customHeight="1">
      <c r="A27" s="39" t="s">
        <v>27</v>
      </c>
      <c r="B27" s="7" t="s">
        <v>6</v>
      </c>
      <c r="C27" s="11">
        <f>C29+C30+C31+C32</f>
        <v>12063</v>
      </c>
      <c r="D27" s="11">
        <f>D29+D30+D31+D32</f>
        <v>10390.5</v>
      </c>
      <c r="E27" s="11">
        <f>E29+E30+E31+E32</f>
        <v>8340.2999999999993</v>
      </c>
      <c r="F27" s="17">
        <f t="shared" ref="F27:F64" si="2">E27/D27</f>
        <v>0.8026851450844521</v>
      </c>
      <c r="G27" s="36" t="s">
        <v>54</v>
      </c>
    </row>
    <row r="28" spans="1:7">
      <c r="A28" s="40"/>
      <c r="B28" s="8" t="s">
        <v>7</v>
      </c>
      <c r="C28" s="10"/>
      <c r="D28" s="10"/>
      <c r="E28" s="10"/>
      <c r="F28" s="18"/>
      <c r="G28" s="37"/>
    </row>
    <row r="29" spans="1:7">
      <c r="A29" s="40"/>
      <c r="B29" s="8" t="s">
        <v>8</v>
      </c>
      <c r="C29" s="10">
        <v>8250</v>
      </c>
      <c r="D29" s="10">
        <v>7577.1</v>
      </c>
      <c r="E29" s="10">
        <v>5914.4</v>
      </c>
      <c r="F29" s="18">
        <f t="shared" ref="F29:F32" si="3">E29/D29</f>
        <v>0.78056248432777708</v>
      </c>
      <c r="G29" s="37"/>
    </row>
    <row r="30" spans="1:7">
      <c r="A30" s="40"/>
      <c r="B30" s="8" t="s">
        <v>9</v>
      </c>
      <c r="C30" s="10">
        <v>916.7</v>
      </c>
      <c r="D30" s="10">
        <v>841.9</v>
      </c>
      <c r="E30" s="10">
        <v>657.2</v>
      </c>
      <c r="F30" s="18">
        <f t="shared" si="3"/>
        <v>0.78061527497327476</v>
      </c>
      <c r="G30" s="37"/>
    </row>
    <row r="31" spans="1:7">
      <c r="A31" s="40"/>
      <c r="B31" s="8" t="s">
        <v>10</v>
      </c>
      <c r="C31" s="10">
        <v>2896.3</v>
      </c>
      <c r="D31" s="10">
        <v>1971.5</v>
      </c>
      <c r="E31" s="10">
        <f>6.6+1762.1</f>
        <v>1768.6999999999998</v>
      </c>
      <c r="F31" s="18">
        <f t="shared" si="3"/>
        <v>0.89713416180573158</v>
      </c>
      <c r="G31" s="37"/>
    </row>
    <row r="32" spans="1:7">
      <c r="A32" s="41"/>
      <c r="B32" s="8" t="s">
        <v>11</v>
      </c>
      <c r="C32" s="10">
        <v>0</v>
      </c>
      <c r="D32" s="10">
        <v>0</v>
      </c>
      <c r="E32" s="10">
        <v>0</v>
      </c>
      <c r="F32" s="18" t="e">
        <f t="shared" si="3"/>
        <v>#DIV/0!</v>
      </c>
      <c r="G32" s="38"/>
    </row>
    <row r="33" spans="1:7" ht="19.5" customHeight="1">
      <c r="A33" s="39" t="s">
        <v>28</v>
      </c>
      <c r="B33" s="7" t="s">
        <v>6</v>
      </c>
      <c r="C33" s="11">
        <f>C35+C36+C37+C38</f>
        <v>0</v>
      </c>
      <c r="D33" s="11">
        <f>D35+D36+D37+D38</f>
        <v>0</v>
      </c>
      <c r="E33" s="11">
        <f>E35+E36+E37+E38</f>
        <v>0</v>
      </c>
      <c r="F33" s="17" t="e">
        <f t="shared" si="2"/>
        <v>#DIV/0!</v>
      </c>
      <c r="G33" s="36" t="s">
        <v>55</v>
      </c>
    </row>
    <row r="34" spans="1:7" ht="13.5" customHeight="1">
      <c r="A34" s="40"/>
      <c r="B34" s="8" t="s">
        <v>7</v>
      </c>
      <c r="C34" s="10"/>
      <c r="D34" s="10"/>
      <c r="E34" s="10"/>
      <c r="F34" s="18"/>
      <c r="G34" s="37"/>
    </row>
    <row r="35" spans="1:7" ht="15.75" customHeight="1">
      <c r="A35" s="40"/>
      <c r="B35" s="8" t="s">
        <v>8</v>
      </c>
      <c r="C35" s="10">
        <v>0</v>
      </c>
      <c r="D35" s="10">
        <v>0</v>
      </c>
      <c r="E35" s="10">
        <v>0</v>
      </c>
      <c r="F35" s="18" t="e">
        <f t="shared" ref="F35:F38" si="4">E35/D35</f>
        <v>#DIV/0!</v>
      </c>
      <c r="G35" s="37"/>
    </row>
    <row r="36" spans="1:7" ht="15.75" customHeight="1">
      <c r="A36" s="40"/>
      <c r="B36" s="8" t="s">
        <v>9</v>
      </c>
      <c r="C36" s="10">
        <v>0</v>
      </c>
      <c r="D36" s="10">
        <v>0</v>
      </c>
      <c r="E36" s="10">
        <v>0</v>
      </c>
      <c r="F36" s="18" t="e">
        <f t="shared" si="4"/>
        <v>#DIV/0!</v>
      </c>
      <c r="G36" s="37"/>
    </row>
    <row r="37" spans="1:7" ht="15" customHeight="1">
      <c r="A37" s="40"/>
      <c r="B37" s="8" t="s">
        <v>10</v>
      </c>
      <c r="C37" s="10">
        <v>0</v>
      </c>
      <c r="D37" s="10">
        <v>0</v>
      </c>
      <c r="E37" s="10">
        <v>0</v>
      </c>
      <c r="F37" s="18" t="e">
        <f t="shared" si="4"/>
        <v>#DIV/0!</v>
      </c>
      <c r="G37" s="37"/>
    </row>
    <row r="38" spans="1:7" ht="15" customHeight="1">
      <c r="A38" s="41"/>
      <c r="B38" s="8" t="s">
        <v>11</v>
      </c>
      <c r="C38" s="10">
        <v>0</v>
      </c>
      <c r="D38" s="10">
        <v>0</v>
      </c>
      <c r="E38" s="10">
        <v>0</v>
      </c>
      <c r="F38" s="18" t="e">
        <f t="shared" si="4"/>
        <v>#DIV/0!</v>
      </c>
      <c r="G38" s="38"/>
    </row>
    <row r="39" spans="1:7" ht="20.100000000000001" customHeight="1">
      <c r="A39" s="39" t="s">
        <v>29</v>
      </c>
      <c r="B39" s="7" t="s">
        <v>6</v>
      </c>
      <c r="C39" s="11">
        <f>C41+C42+C43+C44</f>
        <v>465.1</v>
      </c>
      <c r="D39" s="11">
        <f>D41+D42+D43+D44</f>
        <v>530.1</v>
      </c>
      <c r="E39" s="11">
        <f>E41+E42+E43+E44</f>
        <v>530</v>
      </c>
      <c r="F39" s="17">
        <f>E39/D39</f>
        <v>0.99981135634785889</v>
      </c>
      <c r="G39" s="36" t="s">
        <v>16</v>
      </c>
    </row>
    <row r="40" spans="1:7" ht="20.100000000000001" customHeight="1">
      <c r="A40" s="40"/>
      <c r="B40" s="8" t="s">
        <v>7</v>
      </c>
      <c r="C40" s="10"/>
      <c r="D40" s="10"/>
      <c r="E40" s="10"/>
      <c r="F40" s="18"/>
      <c r="G40" s="37"/>
    </row>
    <row r="41" spans="1:7" ht="20.100000000000001" customHeight="1">
      <c r="A41" s="40"/>
      <c r="B41" s="8" t="s">
        <v>8</v>
      </c>
      <c r="C41" s="10">
        <v>0</v>
      </c>
      <c r="D41" s="10">
        <v>0</v>
      </c>
      <c r="E41" s="10">
        <v>0</v>
      </c>
      <c r="F41" s="18" t="e">
        <f t="shared" ref="F41:F43" si="5">E41/D41</f>
        <v>#DIV/0!</v>
      </c>
      <c r="G41" s="37"/>
    </row>
    <row r="42" spans="1:7" ht="20.100000000000001" customHeight="1">
      <c r="A42" s="40"/>
      <c r="B42" s="8" t="s">
        <v>9</v>
      </c>
      <c r="C42" s="10">
        <v>0</v>
      </c>
      <c r="D42" s="10">
        <v>0</v>
      </c>
      <c r="E42" s="10">
        <v>0</v>
      </c>
      <c r="F42" s="18" t="e">
        <f t="shared" si="5"/>
        <v>#DIV/0!</v>
      </c>
      <c r="G42" s="37"/>
    </row>
    <row r="43" spans="1:7" ht="20.100000000000001" customHeight="1">
      <c r="A43" s="40"/>
      <c r="B43" s="8" t="s">
        <v>10</v>
      </c>
      <c r="C43" s="10">
        <v>465.1</v>
      </c>
      <c r="D43" s="10">
        <v>530.1</v>
      </c>
      <c r="E43" s="10">
        <f>530</f>
        <v>530</v>
      </c>
      <c r="F43" s="18">
        <f t="shared" si="5"/>
        <v>0.99981135634785889</v>
      </c>
      <c r="G43" s="37"/>
    </row>
    <row r="44" spans="1:7" ht="20.100000000000001" customHeight="1">
      <c r="A44" s="41"/>
      <c r="B44" s="8" t="s">
        <v>11</v>
      </c>
      <c r="C44" s="10">
        <v>0</v>
      </c>
      <c r="D44" s="10">
        <v>0</v>
      </c>
      <c r="E44" s="10">
        <v>0</v>
      </c>
      <c r="F44" s="18" t="e">
        <f>E44/D44</f>
        <v>#DIV/0!</v>
      </c>
      <c r="G44" s="38"/>
    </row>
    <row r="45" spans="1:7" ht="17.25" customHeight="1">
      <c r="A45" s="39" t="s">
        <v>30</v>
      </c>
      <c r="B45" s="7" t="s">
        <v>6</v>
      </c>
      <c r="C45" s="11">
        <f>C47+C48+C49+C50</f>
        <v>600</v>
      </c>
      <c r="D45" s="11">
        <f>D47+D48+D49+D50</f>
        <v>0</v>
      </c>
      <c r="E45" s="11">
        <f>E47+E48+E49+E50</f>
        <v>0</v>
      </c>
      <c r="F45" s="17" t="e">
        <f t="shared" si="2"/>
        <v>#DIV/0!</v>
      </c>
      <c r="G45" s="36" t="s">
        <v>56</v>
      </c>
    </row>
    <row r="46" spans="1:7" ht="17.25" customHeight="1">
      <c r="A46" s="40"/>
      <c r="B46" s="8" t="s">
        <v>7</v>
      </c>
      <c r="C46" s="10"/>
      <c r="D46" s="10"/>
      <c r="E46" s="10"/>
      <c r="F46" s="18"/>
      <c r="G46" s="37"/>
    </row>
    <row r="47" spans="1:7" ht="19.5" customHeight="1">
      <c r="A47" s="40"/>
      <c r="B47" s="8" t="s">
        <v>8</v>
      </c>
      <c r="C47" s="10">
        <v>0</v>
      </c>
      <c r="D47" s="10">
        <v>0</v>
      </c>
      <c r="E47" s="10">
        <v>0</v>
      </c>
      <c r="F47" s="18" t="e">
        <f t="shared" ref="F47:F50" si="6">E47/D47</f>
        <v>#DIV/0!</v>
      </c>
      <c r="G47" s="37"/>
    </row>
    <row r="48" spans="1:7" ht="17.25" customHeight="1">
      <c r="A48" s="40"/>
      <c r="B48" s="8" t="s">
        <v>9</v>
      </c>
      <c r="C48" s="10">
        <v>0</v>
      </c>
      <c r="D48" s="10">
        <v>0</v>
      </c>
      <c r="E48" s="10">
        <v>0</v>
      </c>
      <c r="F48" s="18" t="e">
        <f t="shared" si="6"/>
        <v>#DIV/0!</v>
      </c>
      <c r="G48" s="37"/>
    </row>
    <row r="49" spans="1:7" ht="15.75" customHeight="1">
      <c r="A49" s="40"/>
      <c r="B49" s="8" t="s">
        <v>10</v>
      </c>
      <c r="C49" s="10">
        <v>600</v>
      </c>
      <c r="D49" s="10">
        <v>0</v>
      </c>
      <c r="E49" s="10">
        <v>0</v>
      </c>
      <c r="F49" s="18" t="e">
        <f t="shared" si="6"/>
        <v>#DIV/0!</v>
      </c>
      <c r="G49" s="37"/>
    </row>
    <row r="50" spans="1:7" ht="16.5" customHeight="1">
      <c r="A50" s="41"/>
      <c r="B50" s="8" t="s">
        <v>11</v>
      </c>
      <c r="C50" s="10">
        <v>0</v>
      </c>
      <c r="D50" s="10">
        <v>0</v>
      </c>
      <c r="E50" s="10">
        <v>0</v>
      </c>
      <c r="F50" s="18" t="e">
        <f t="shared" si="6"/>
        <v>#DIV/0!</v>
      </c>
      <c r="G50" s="38"/>
    </row>
    <row r="51" spans="1:7">
      <c r="A51" s="39" t="s">
        <v>31</v>
      </c>
      <c r="B51" s="7" t="s">
        <v>6</v>
      </c>
      <c r="C51" s="11">
        <f>C53+C54+C55+C56</f>
        <v>0</v>
      </c>
      <c r="D51" s="11">
        <f>D53+D54+D55+D56</f>
        <v>307.8</v>
      </c>
      <c r="E51" s="11">
        <f>E53+E54+E55+E56</f>
        <v>307.8</v>
      </c>
      <c r="F51" s="17">
        <f>E51/D51</f>
        <v>1</v>
      </c>
      <c r="G51" s="46" t="s">
        <v>57</v>
      </c>
    </row>
    <row r="52" spans="1:7">
      <c r="A52" s="40"/>
      <c r="B52" s="8" t="s">
        <v>7</v>
      </c>
      <c r="C52" s="10"/>
      <c r="D52" s="10"/>
      <c r="E52" s="10"/>
      <c r="F52" s="18"/>
      <c r="G52" s="47"/>
    </row>
    <row r="53" spans="1:7">
      <c r="A53" s="40"/>
      <c r="B53" s="8" t="s">
        <v>8</v>
      </c>
      <c r="C53" s="10">
        <v>0</v>
      </c>
      <c r="D53" s="10">
        <v>0</v>
      </c>
      <c r="E53" s="10"/>
      <c r="F53" s="18" t="e">
        <f t="shared" ref="F53:F56" si="7">E53/D53</f>
        <v>#DIV/0!</v>
      </c>
      <c r="G53" s="47"/>
    </row>
    <row r="54" spans="1:7">
      <c r="A54" s="40"/>
      <c r="B54" s="8" t="s">
        <v>9</v>
      </c>
      <c r="C54" s="10">
        <v>0</v>
      </c>
      <c r="D54" s="10">
        <v>153.9</v>
      </c>
      <c r="E54" s="10">
        <v>153.9</v>
      </c>
      <c r="F54" s="18">
        <f t="shared" si="7"/>
        <v>1</v>
      </c>
      <c r="G54" s="47"/>
    </row>
    <row r="55" spans="1:7">
      <c r="A55" s="40"/>
      <c r="B55" s="8" t="s">
        <v>10</v>
      </c>
      <c r="C55" s="10">
        <v>0</v>
      </c>
      <c r="D55" s="10">
        <v>153.9</v>
      </c>
      <c r="E55" s="10">
        <v>153.9</v>
      </c>
      <c r="F55" s="18">
        <f>E55/D55</f>
        <v>1</v>
      </c>
      <c r="G55" s="47"/>
    </row>
    <row r="56" spans="1:7">
      <c r="A56" s="41"/>
      <c r="B56" s="8" t="s">
        <v>11</v>
      </c>
      <c r="C56" s="10">
        <v>0</v>
      </c>
      <c r="D56" s="10">
        <v>0</v>
      </c>
      <c r="E56" s="10">
        <v>0</v>
      </c>
      <c r="F56" s="18" t="e">
        <f t="shared" si="7"/>
        <v>#DIV/0!</v>
      </c>
      <c r="G56" s="48"/>
    </row>
    <row r="57" spans="1:7" ht="35.25" customHeight="1">
      <c r="A57" s="42" t="s">
        <v>32</v>
      </c>
      <c r="B57" s="43"/>
      <c r="C57" s="43"/>
      <c r="D57" s="43"/>
      <c r="E57" s="43"/>
      <c r="F57" s="43"/>
      <c r="G57" s="44"/>
    </row>
    <row r="58" spans="1:7" ht="15" customHeight="1">
      <c r="A58" s="39" t="s">
        <v>33</v>
      </c>
      <c r="B58" s="7" t="s">
        <v>6</v>
      </c>
      <c r="C58" s="11">
        <f>C60+C61+C62+C63</f>
        <v>8366.4</v>
      </c>
      <c r="D58" s="11">
        <f>D60+D61+D62+D63</f>
        <v>8543.4</v>
      </c>
      <c r="E58" s="11">
        <f>E60+E61+E62+E63</f>
        <v>8536.2000000000007</v>
      </c>
      <c r="F58" s="17">
        <f>E58/D58</f>
        <v>0.9991572441884965</v>
      </c>
      <c r="G58" s="36" t="s">
        <v>15</v>
      </c>
    </row>
    <row r="59" spans="1:7">
      <c r="A59" s="40"/>
      <c r="B59" s="8" t="s">
        <v>7</v>
      </c>
      <c r="C59" s="10"/>
      <c r="D59" s="10"/>
      <c r="E59" s="10"/>
      <c r="F59" s="18"/>
      <c r="G59" s="37"/>
    </row>
    <row r="60" spans="1:7">
      <c r="A60" s="40"/>
      <c r="B60" s="8" t="s">
        <v>8</v>
      </c>
      <c r="C60" s="10">
        <v>0</v>
      </c>
      <c r="D60" s="10">
        <v>0</v>
      </c>
      <c r="E60" s="10">
        <v>0</v>
      </c>
      <c r="F60" s="18" t="e">
        <f t="shared" ref="F60:F63" si="8">E60/D60</f>
        <v>#DIV/0!</v>
      </c>
      <c r="G60" s="37"/>
    </row>
    <row r="61" spans="1:7">
      <c r="A61" s="40"/>
      <c r="B61" s="8" t="s">
        <v>9</v>
      </c>
      <c r="C61" s="10">
        <v>0</v>
      </c>
      <c r="D61" s="10">
        <v>0</v>
      </c>
      <c r="E61" s="10">
        <v>0</v>
      </c>
      <c r="F61" s="18" t="e">
        <f t="shared" si="8"/>
        <v>#DIV/0!</v>
      </c>
      <c r="G61" s="37"/>
    </row>
    <row r="62" spans="1:7">
      <c r="A62" s="40"/>
      <c r="B62" s="8" t="s">
        <v>10</v>
      </c>
      <c r="C62" s="10">
        <v>8366.4</v>
      </c>
      <c r="D62" s="29">
        <v>8543.4</v>
      </c>
      <c r="E62" s="29">
        <v>8536.2000000000007</v>
      </c>
      <c r="F62" s="18">
        <f t="shared" si="8"/>
        <v>0.9991572441884965</v>
      </c>
      <c r="G62" s="37"/>
    </row>
    <row r="63" spans="1:7">
      <c r="A63" s="41"/>
      <c r="B63" s="8" t="s">
        <v>11</v>
      </c>
      <c r="C63" s="10">
        <v>0</v>
      </c>
      <c r="D63" s="10">
        <v>0</v>
      </c>
      <c r="E63" s="10">
        <v>0</v>
      </c>
      <c r="F63" s="18" t="e">
        <f t="shared" si="8"/>
        <v>#DIV/0!</v>
      </c>
      <c r="G63" s="38"/>
    </row>
    <row r="64" spans="1:7" ht="15" customHeight="1">
      <c r="A64" s="39" t="s">
        <v>34</v>
      </c>
      <c r="B64" s="7" t="s">
        <v>6</v>
      </c>
      <c r="C64" s="11">
        <f>C66+C67+C68+C69</f>
        <v>14999.1</v>
      </c>
      <c r="D64" s="11">
        <f>D66+D67+D68+D69</f>
        <v>20988.1</v>
      </c>
      <c r="E64" s="11">
        <f>E66+E67+E68+E69</f>
        <v>19631.8</v>
      </c>
      <c r="F64" s="17">
        <f t="shared" si="2"/>
        <v>0.93537766639190778</v>
      </c>
      <c r="G64" s="36" t="s">
        <v>58</v>
      </c>
    </row>
    <row r="65" spans="1:7">
      <c r="A65" s="40"/>
      <c r="B65" s="8" t="s">
        <v>7</v>
      </c>
      <c r="C65" s="10"/>
      <c r="D65" s="10"/>
      <c r="E65" s="10"/>
      <c r="F65" s="18"/>
      <c r="G65" s="37"/>
    </row>
    <row r="66" spans="1:7">
      <c r="A66" s="40"/>
      <c r="B66" s="8" t="s">
        <v>8</v>
      </c>
      <c r="C66" s="10">
        <v>0</v>
      </c>
      <c r="D66" s="10">
        <v>0</v>
      </c>
      <c r="E66" s="10"/>
      <c r="F66" s="18" t="e">
        <f t="shared" ref="F66:F69" si="9">E66/D66</f>
        <v>#DIV/0!</v>
      </c>
      <c r="G66" s="37"/>
    </row>
    <row r="67" spans="1:7">
      <c r="A67" s="40"/>
      <c r="B67" s="8" t="s">
        <v>9</v>
      </c>
      <c r="C67" s="10">
        <v>14854.1</v>
      </c>
      <c r="D67" s="10">
        <v>20843.099999999999</v>
      </c>
      <c r="E67" s="10">
        <v>19524.8</v>
      </c>
      <c r="F67" s="18">
        <f t="shared" si="9"/>
        <v>0.93675125101352485</v>
      </c>
      <c r="G67" s="37"/>
    </row>
    <row r="68" spans="1:7">
      <c r="A68" s="40"/>
      <c r="B68" s="8" t="s">
        <v>10</v>
      </c>
      <c r="C68" s="10">
        <v>145</v>
      </c>
      <c r="D68" s="10">
        <v>145</v>
      </c>
      <c r="E68" s="10">
        <v>107</v>
      </c>
      <c r="F68" s="18">
        <f t="shared" si="9"/>
        <v>0.73793103448275865</v>
      </c>
      <c r="G68" s="37"/>
    </row>
    <row r="69" spans="1:7">
      <c r="A69" s="41"/>
      <c r="B69" s="8" t="s">
        <v>11</v>
      </c>
      <c r="C69" s="10">
        <v>0</v>
      </c>
      <c r="D69" s="10">
        <v>0</v>
      </c>
      <c r="E69" s="10"/>
      <c r="F69" s="18" t="e">
        <f t="shared" si="9"/>
        <v>#DIV/0!</v>
      </c>
      <c r="G69" s="38"/>
    </row>
    <row r="70" spans="1:7" ht="15" customHeight="1">
      <c r="A70" s="39" t="s">
        <v>35</v>
      </c>
      <c r="B70" s="7" t="s">
        <v>6</v>
      </c>
      <c r="C70" s="11">
        <f>C72+C73+C74+C75</f>
        <v>2295.4</v>
      </c>
      <c r="D70" s="11">
        <f>D72+D73+D74+D75</f>
        <v>3024.1</v>
      </c>
      <c r="E70" s="11">
        <f>E72+E73+E74+E75</f>
        <v>2953.9</v>
      </c>
      <c r="F70" s="17">
        <f t="shared" ref="F70" si="10">E70/D70</f>
        <v>0.9767864819285077</v>
      </c>
      <c r="G70" s="45" t="s">
        <v>59</v>
      </c>
    </row>
    <row r="71" spans="1:7">
      <c r="A71" s="40"/>
      <c r="B71" s="8" t="s">
        <v>7</v>
      </c>
      <c r="C71" s="10"/>
      <c r="D71" s="10"/>
      <c r="E71" s="10"/>
      <c r="F71" s="18"/>
      <c r="G71" s="45"/>
    </row>
    <row r="72" spans="1:7">
      <c r="A72" s="40"/>
      <c r="B72" s="8" t="s">
        <v>8</v>
      </c>
      <c r="C72" s="10">
        <v>0</v>
      </c>
      <c r="D72" s="10">
        <v>0</v>
      </c>
      <c r="E72" s="10">
        <v>0</v>
      </c>
      <c r="F72" s="18" t="e">
        <f t="shared" ref="F72:F75" si="11">E72/D72</f>
        <v>#DIV/0!</v>
      </c>
      <c r="G72" s="45"/>
    </row>
    <row r="73" spans="1:7">
      <c r="A73" s="40"/>
      <c r="B73" s="8" t="s">
        <v>9</v>
      </c>
      <c r="C73" s="10">
        <v>0</v>
      </c>
      <c r="D73" s="10">
        <v>0</v>
      </c>
      <c r="E73" s="10">
        <v>0</v>
      </c>
      <c r="F73" s="18" t="e">
        <f t="shared" si="11"/>
        <v>#DIV/0!</v>
      </c>
      <c r="G73" s="45"/>
    </row>
    <row r="74" spans="1:7">
      <c r="A74" s="40"/>
      <c r="B74" s="8" t="s">
        <v>10</v>
      </c>
      <c r="C74" s="10">
        <v>2295.4</v>
      </c>
      <c r="D74" s="10">
        <v>3024.1</v>
      </c>
      <c r="E74" s="10">
        <v>2953.9</v>
      </c>
      <c r="F74" s="18">
        <f t="shared" si="11"/>
        <v>0.9767864819285077</v>
      </c>
      <c r="G74" s="45"/>
    </row>
    <row r="75" spans="1:7">
      <c r="A75" s="41"/>
      <c r="B75" s="8" t="s">
        <v>11</v>
      </c>
      <c r="C75" s="10">
        <v>0</v>
      </c>
      <c r="D75" s="10">
        <v>0</v>
      </c>
      <c r="E75" s="10">
        <v>0</v>
      </c>
      <c r="F75" s="18" t="e">
        <f t="shared" si="11"/>
        <v>#DIV/0!</v>
      </c>
      <c r="G75" s="45"/>
    </row>
    <row r="76" spans="1:7" ht="15" customHeight="1">
      <c r="A76" s="39" t="s">
        <v>36</v>
      </c>
      <c r="B76" s="7" t="s">
        <v>6</v>
      </c>
      <c r="C76" s="11">
        <f>C78+C79+C80+C81</f>
        <v>78.099999999999994</v>
      </c>
      <c r="D76" s="11">
        <f>D78+D79+D80+D81</f>
        <v>78.099999999999994</v>
      </c>
      <c r="E76" s="11">
        <f>E78+E79+E80+E81</f>
        <v>78.099999999999994</v>
      </c>
      <c r="F76" s="17">
        <f>E76/D76</f>
        <v>1</v>
      </c>
      <c r="G76" s="36" t="s">
        <v>60</v>
      </c>
    </row>
    <row r="77" spans="1:7">
      <c r="A77" s="40"/>
      <c r="B77" s="8" t="s">
        <v>7</v>
      </c>
      <c r="C77" s="10"/>
      <c r="D77" s="10"/>
      <c r="E77" s="10"/>
      <c r="F77" s="18"/>
      <c r="G77" s="37"/>
    </row>
    <row r="78" spans="1:7">
      <c r="A78" s="40"/>
      <c r="B78" s="8" t="s">
        <v>8</v>
      </c>
      <c r="C78" s="10">
        <v>0</v>
      </c>
      <c r="D78" s="10">
        <v>0</v>
      </c>
      <c r="E78" s="10">
        <v>0</v>
      </c>
      <c r="F78" s="18" t="e">
        <f t="shared" ref="F78:F81" si="12">E78/D78</f>
        <v>#DIV/0!</v>
      </c>
      <c r="G78" s="37"/>
    </row>
    <row r="79" spans="1:7">
      <c r="A79" s="40"/>
      <c r="B79" s="8" t="s">
        <v>9</v>
      </c>
      <c r="C79" s="10">
        <v>0</v>
      </c>
      <c r="D79" s="10">
        <v>0</v>
      </c>
      <c r="E79" s="10">
        <v>0</v>
      </c>
      <c r="F79" s="18" t="e">
        <f t="shared" si="12"/>
        <v>#DIV/0!</v>
      </c>
      <c r="G79" s="37"/>
    </row>
    <row r="80" spans="1:7">
      <c r="A80" s="40"/>
      <c r="B80" s="8" t="s">
        <v>10</v>
      </c>
      <c r="C80" s="10">
        <v>78.099999999999994</v>
      </c>
      <c r="D80" s="10">
        <v>78.099999999999994</v>
      </c>
      <c r="E80" s="10">
        <v>78.099999999999994</v>
      </c>
      <c r="F80" s="18">
        <f t="shared" si="12"/>
        <v>1</v>
      </c>
      <c r="G80" s="37"/>
    </row>
    <row r="81" spans="1:7">
      <c r="A81" s="41"/>
      <c r="B81" s="8" t="s">
        <v>11</v>
      </c>
      <c r="C81" s="10">
        <v>0</v>
      </c>
      <c r="D81" s="10">
        <v>0</v>
      </c>
      <c r="E81" s="10">
        <v>0</v>
      </c>
      <c r="F81" s="18" t="e">
        <f t="shared" si="12"/>
        <v>#DIV/0!</v>
      </c>
      <c r="G81" s="38"/>
    </row>
    <row r="82" spans="1:7" ht="15" customHeight="1">
      <c r="A82" s="39" t="s">
        <v>37</v>
      </c>
      <c r="B82" s="7" t="s">
        <v>6</v>
      </c>
      <c r="C82" s="11">
        <f>C84+C85+C86+C87</f>
        <v>158.4</v>
      </c>
      <c r="D82" s="11">
        <f>D84+D85+D86+D87</f>
        <v>158.4</v>
      </c>
      <c r="E82" s="11">
        <f>E84+E85+E86+E87</f>
        <v>59.9</v>
      </c>
      <c r="F82" s="17">
        <f>E82/D82</f>
        <v>0.37815656565656564</v>
      </c>
      <c r="G82" s="45" t="s">
        <v>61</v>
      </c>
    </row>
    <row r="83" spans="1:7">
      <c r="A83" s="40"/>
      <c r="B83" s="8" t="s">
        <v>7</v>
      </c>
      <c r="C83" s="10"/>
      <c r="D83" s="10"/>
      <c r="E83" s="10"/>
      <c r="F83" s="18"/>
      <c r="G83" s="45"/>
    </row>
    <row r="84" spans="1:7">
      <c r="A84" s="40"/>
      <c r="B84" s="8" t="s">
        <v>8</v>
      </c>
      <c r="C84" s="10">
        <v>0</v>
      </c>
      <c r="D84" s="10">
        <v>0</v>
      </c>
      <c r="E84" s="10">
        <v>0</v>
      </c>
      <c r="F84" s="18" t="e">
        <f t="shared" ref="F84:F87" si="13">E84/D84</f>
        <v>#DIV/0!</v>
      </c>
      <c r="G84" s="45"/>
    </row>
    <row r="85" spans="1:7">
      <c r="A85" s="40"/>
      <c r="B85" s="8" t="s">
        <v>9</v>
      </c>
      <c r="C85" s="10">
        <v>0</v>
      </c>
      <c r="D85" s="10">
        <v>0</v>
      </c>
      <c r="E85" s="10">
        <v>0</v>
      </c>
      <c r="F85" s="18" t="e">
        <f t="shared" si="13"/>
        <v>#DIV/0!</v>
      </c>
      <c r="G85" s="45"/>
    </row>
    <row r="86" spans="1:7">
      <c r="A86" s="40"/>
      <c r="B86" s="8" t="s">
        <v>10</v>
      </c>
      <c r="C86" s="10">
        <v>158.4</v>
      </c>
      <c r="D86" s="10">
        <v>158.4</v>
      </c>
      <c r="E86" s="10">
        <v>59.9</v>
      </c>
      <c r="F86" s="18">
        <f t="shared" si="13"/>
        <v>0.37815656565656564</v>
      </c>
      <c r="G86" s="45"/>
    </row>
    <row r="87" spans="1:7">
      <c r="A87" s="41"/>
      <c r="B87" s="8" t="s">
        <v>11</v>
      </c>
      <c r="C87" s="10">
        <v>0</v>
      </c>
      <c r="D87" s="10">
        <v>0</v>
      </c>
      <c r="E87" s="10">
        <v>0</v>
      </c>
      <c r="F87" s="18" t="e">
        <f t="shared" si="13"/>
        <v>#DIV/0!</v>
      </c>
      <c r="G87" s="45"/>
    </row>
    <row r="88" spans="1:7">
      <c r="A88" s="39" t="s">
        <v>38</v>
      </c>
      <c r="B88" s="7" t="s">
        <v>6</v>
      </c>
      <c r="C88" s="11">
        <f>C90+C91+C92+C93</f>
        <v>0</v>
      </c>
      <c r="D88" s="11">
        <f>D90+D91+D92+D93</f>
        <v>0</v>
      </c>
      <c r="E88" s="11">
        <f>E90+E91+E92+E93</f>
        <v>0</v>
      </c>
      <c r="F88" s="17" t="e">
        <f>E88/D88</f>
        <v>#DIV/0!</v>
      </c>
      <c r="G88" s="36" t="s">
        <v>55</v>
      </c>
    </row>
    <row r="89" spans="1:7">
      <c r="A89" s="40"/>
      <c r="B89" s="8" t="s">
        <v>7</v>
      </c>
      <c r="C89" s="10"/>
      <c r="D89" s="10"/>
      <c r="E89" s="10"/>
      <c r="F89" s="18"/>
      <c r="G89" s="37"/>
    </row>
    <row r="90" spans="1:7">
      <c r="A90" s="40"/>
      <c r="B90" s="8" t="s">
        <v>8</v>
      </c>
      <c r="C90" s="10">
        <v>0</v>
      </c>
      <c r="D90" s="10">
        <v>0</v>
      </c>
      <c r="E90" s="10">
        <v>0</v>
      </c>
      <c r="F90" s="18" t="e">
        <f t="shared" ref="F90:F93" si="14">E90/D90</f>
        <v>#DIV/0!</v>
      </c>
      <c r="G90" s="37"/>
    </row>
    <row r="91" spans="1:7">
      <c r="A91" s="40"/>
      <c r="B91" s="8" t="s">
        <v>9</v>
      </c>
      <c r="C91" s="10">
        <v>0</v>
      </c>
      <c r="D91" s="10">
        <v>0</v>
      </c>
      <c r="E91" s="10">
        <v>0</v>
      </c>
      <c r="F91" s="18" t="e">
        <f t="shared" si="14"/>
        <v>#DIV/0!</v>
      </c>
      <c r="G91" s="37"/>
    </row>
    <row r="92" spans="1:7">
      <c r="A92" s="40"/>
      <c r="B92" s="8" t="s">
        <v>10</v>
      </c>
      <c r="C92" s="10">
        <v>0</v>
      </c>
      <c r="D92" s="10">
        <v>0</v>
      </c>
      <c r="E92" s="10">
        <v>0</v>
      </c>
      <c r="F92" s="18" t="e">
        <f t="shared" si="14"/>
        <v>#DIV/0!</v>
      </c>
      <c r="G92" s="37"/>
    </row>
    <row r="93" spans="1:7">
      <c r="A93" s="41"/>
      <c r="B93" s="8" t="s">
        <v>11</v>
      </c>
      <c r="C93" s="10">
        <v>0</v>
      </c>
      <c r="D93" s="10">
        <v>0</v>
      </c>
      <c r="E93" s="10">
        <v>0</v>
      </c>
      <c r="F93" s="18" t="e">
        <f t="shared" si="14"/>
        <v>#DIV/0!</v>
      </c>
      <c r="G93" s="38"/>
    </row>
    <row r="94" spans="1:7" ht="36" customHeight="1">
      <c r="A94" s="42" t="s">
        <v>39</v>
      </c>
      <c r="B94" s="43"/>
      <c r="C94" s="43"/>
      <c r="D94" s="43"/>
      <c r="E94" s="43"/>
      <c r="F94" s="43"/>
      <c r="G94" s="44"/>
    </row>
    <row r="95" spans="1:7">
      <c r="A95" s="39" t="s">
        <v>40</v>
      </c>
      <c r="B95" s="7" t="s">
        <v>6</v>
      </c>
      <c r="C95" s="11">
        <f>C97+C98+C99+C100</f>
        <v>0</v>
      </c>
      <c r="D95" s="11">
        <f>D97+D98+D99+D100</f>
        <v>162.80000000000001</v>
      </c>
      <c r="E95" s="11">
        <f>E97+E98+E99+E100</f>
        <v>162.80000000000001</v>
      </c>
      <c r="F95" s="17">
        <f>E95/D95</f>
        <v>1</v>
      </c>
      <c r="G95" s="36"/>
    </row>
    <row r="96" spans="1:7">
      <c r="A96" s="40"/>
      <c r="B96" s="8" t="s">
        <v>7</v>
      </c>
      <c r="C96" s="10"/>
      <c r="D96" s="10"/>
      <c r="E96" s="10"/>
      <c r="F96" s="18"/>
      <c r="G96" s="37"/>
    </row>
    <row r="97" spans="1:7">
      <c r="A97" s="40"/>
      <c r="B97" s="8" t="s">
        <v>8</v>
      </c>
      <c r="C97" s="10">
        <v>0</v>
      </c>
      <c r="D97" s="10">
        <v>0</v>
      </c>
      <c r="E97" s="10">
        <v>0</v>
      </c>
      <c r="F97" s="18" t="e">
        <f t="shared" ref="F97:F100" si="15">E97/D97</f>
        <v>#DIV/0!</v>
      </c>
      <c r="G97" s="37"/>
    </row>
    <row r="98" spans="1:7">
      <c r="A98" s="40"/>
      <c r="B98" s="8" t="s">
        <v>9</v>
      </c>
      <c r="C98" s="10">
        <v>0</v>
      </c>
      <c r="D98" s="10">
        <v>0</v>
      </c>
      <c r="E98" s="10">
        <v>0</v>
      </c>
      <c r="F98" s="18" t="e">
        <f t="shared" si="15"/>
        <v>#DIV/0!</v>
      </c>
      <c r="G98" s="37"/>
    </row>
    <row r="99" spans="1:7">
      <c r="A99" s="40"/>
      <c r="B99" s="8" t="s">
        <v>10</v>
      </c>
      <c r="C99" s="10">
        <v>0</v>
      </c>
      <c r="D99" s="10">
        <v>162.80000000000001</v>
      </c>
      <c r="E99" s="10">
        <v>162.80000000000001</v>
      </c>
      <c r="F99" s="18">
        <f t="shared" si="15"/>
        <v>1</v>
      </c>
      <c r="G99" s="37"/>
    </row>
    <row r="100" spans="1:7">
      <c r="A100" s="41"/>
      <c r="B100" s="8" t="s">
        <v>11</v>
      </c>
      <c r="C100" s="10">
        <v>0</v>
      </c>
      <c r="D100" s="10">
        <v>0</v>
      </c>
      <c r="E100" s="10">
        <v>0</v>
      </c>
      <c r="F100" s="18" t="e">
        <f t="shared" si="15"/>
        <v>#DIV/0!</v>
      </c>
      <c r="G100" s="38"/>
    </row>
    <row r="101" spans="1:7">
      <c r="A101" s="39" t="s">
        <v>12</v>
      </c>
      <c r="B101" s="7" t="s">
        <v>6</v>
      </c>
      <c r="C101" s="11">
        <f>C103+C104+C105+C106</f>
        <v>3973.4</v>
      </c>
      <c r="D101" s="11">
        <f>D103+D104+D105+D106</f>
        <v>4759</v>
      </c>
      <c r="E101" s="11">
        <f>E103+E104+E105+E106</f>
        <v>4759</v>
      </c>
      <c r="F101" s="17">
        <f>E101/D101</f>
        <v>1</v>
      </c>
      <c r="G101" s="36" t="s">
        <v>62</v>
      </c>
    </row>
    <row r="102" spans="1:7">
      <c r="A102" s="40"/>
      <c r="B102" s="8" t="s">
        <v>7</v>
      </c>
      <c r="C102" s="10"/>
      <c r="D102" s="10"/>
      <c r="E102" s="10"/>
      <c r="F102" s="18"/>
      <c r="G102" s="37"/>
    </row>
    <row r="103" spans="1:7">
      <c r="A103" s="40"/>
      <c r="B103" s="8" t="s">
        <v>8</v>
      </c>
      <c r="C103" s="10">
        <v>0</v>
      </c>
      <c r="D103" s="10">
        <v>0</v>
      </c>
      <c r="E103" s="10">
        <v>0</v>
      </c>
      <c r="F103" s="18" t="e">
        <f t="shared" ref="F103:F106" si="16">E103/D103</f>
        <v>#DIV/0!</v>
      </c>
      <c r="G103" s="37"/>
    </row>
    <row r="104" spans="1:7">
      <c r="A104" s="40"/>
      <c r="B104" s="8" t="s">
        <v>9</v>
      </c>
      <c r="C104" s="10">
        <v>0</v>
      </c>
      <c r="D104" s="10">
        <v>0</v>
      </c>
      <c r="E104" s="10">
        <v>0</v>
      </c>
      <c r="F104" s="18" t="e">
        <f t="shared" si="16"/>
        <v>#DIV/0!</v>
      </c>
      <c r="G104" s="37"/>
    </row>
    <row r="105" spans="1:7">
      <c r="A105" s="40"/>
      <c r="B105" s="8" t="s">
        <v>10</v>
      </c>
      <c r="C105" s="10">
        <v>3973.4</v>
      </c>
      <c r="D105" s="10">
        <v>4759</v>
      </c>
      <c r="E105" s="10">
        <v>4759</v>
      </c>
      <c r="F105" s="18">
        <f t="shared" si="16"/>
        <v>1</v>
      </c>
      <c r="G105" s="37"/>
    </row>
    <row r="106" spans="1:7">
      <c r="A106" s="41"/>
      <c r="B106" s="8" t="s">
        <v>11</v>
      </c>
      <c r="C106" s="10">
        <v>0</v>
      </c>
      <c r="D106" s="10">
        <v>0</v>
      </c>
      <c r="E106" s="10">
        <v>0</v>
      </c>
      <c r="F106" s="18" t="e">
        <f t="shared" si="16"/>
        <v>#DIV/0!</v>
      </c>
      <c r="G106" s="38"/>
    </row>
    <row r="107" spans="1:7" ht="15" customHeight="1">
      <c r="A107" s="39" t="s">
        <v>41</v>
      </c>
      <c r="B107" s="7" t="s">
        <v>6</v>
      </c>
      <c r="C107" s="11">
        <f>C109+C110+C111+C112</f>
        <v>324</v>
      </c>
      <c r="D107" s="11">
        <f>D109+D110+D111+D112</f>
        <v>2160.1999999999998</v>
      </c>
      <c r="E107" s="11">
        <f>E109+E110+E111+E112</f>
        <v>2160.1999999999998</v>
      </c>
      <c r="F107" s="17">
        <f>E107/D107</f>
        <v>1</v>
      </c>
      <c r="G107" s="45" t="s">
        <v>63</v>
      </c>
    </row>
    <row r="108" spans="1:7" ht="15" customHeight="1">
      <c r="A108" s="40"/>
      <c r="B108" s="8" t="s">
        <v>7</v>
      </c>
      <c r="C108" s="10"/>
      <c r="D108" s="10"/>
      <c r="E108" s="32"/>
      <c r="F108" s="18"/>
      <c r="G108" s="45"/>
    </row>
    <row r="109" spans="1:7" ht="15" customHeight="1">
      <c r="A109" s="40"/>
      <c r="B109" s="8" t="s">
        <v>8</v>
      </c>
      <c r="C109" s="10">
        <v>0</v>
      </c>
      <c r="D109" s="10">
        <v>1137.5999999999999</v>
      </c>
      <c r="E109" s="10">
        <v>1137.5999999999999</v>
      </c>
      <c r="F109" s="18">
        <f t="shared" ref="F109:F112" si="17">E109/D109</f>
        <v>1</v>
      </c>
      <c r="G109" s="45"/>
    </row>
    <row r="110" spans="1:7" ht="15" customHeight="1">
      <c r="A110" s="40"/>
      <c r="B110" s="8" t="s">
        <v>9</v>
      </c>
      <c r="C110" s="10">
        <v>0</v>
      </c>
      <c r="D110" s="10">
        <v>698.6</v>
      </c>
      <c r="E110" s="10">
        <v>698.6</v>
      </c>
      <c r="F110" s="18">
        <f t="shared" si="17"/>
        <v>1</v>
      </c>
      <c r="G110" s="45"/>
    </row>
    <row r="111" spans="1:7" ht="15" customHeight="1">
      <c r="A111" s="40"/>
      <c r="B111" s="8" t="s">
        <v>10</v>
      </c>
      <c r="C111" s="10">
        <v>324</v>
      </c>
      <c r="D111" s="10">
        <v>324</v>
      </c>
      <c r="E111" s="10">
        <v>324</v>
      </c>
      <c r="F111" s="18">
        <f t="shared" si="17"/>
        <v>1</v>
      </c>
      <c r="G111" s="45"/>
    </row>
    <row r="112" spans="1:7" ht="15" customHeight="1">
      <c r="A112" s="41"/>
      <c r="B112" s="8" t="s">
        <v>11</v>
      </c>
      <c r="C112" s="10">
        <v>0</v>
      </c>
      <c r="D112" s="10">
        <v>0</v>
      </c>
      <c r="E112" s="10">
        <v>0</v>
      </c>
      <c r="F112" s="18" t="e">
        <f t="shared" si="17"/>
        <v>#DIV/0!</v>
      </c>
      <c r="G112" s="45"/>
    </row>
    <row r="113" spans="1:7" ht="15" customHeight="1">
      <c r="A113" s="39" t="s">
        <v>20</v>
      </c>
      <c r="B113" s="7" t="s">
        <v>6</v>
      </c>
      <c r="C113" s="11">
        <f>C115+C116+C117+C118</f>
        <v>0</v>
      </c>
      <c r="D113" s="11">
        <f>D115+D116+D117+D118</f>
        <v>0</v>
      </c>
      <c r="E113" s="11">
        <f>E115+E116+E117+E118</f>
        <v>0</v>
      </c>
      <c r="F113" s="17">
        <v>1</v>
      </c>
      <c r="G113" s="36" t="s">
        <v>55</v>
      </c>
    </row>
    <row r="114" spans="1:7" ht="15" customHeight="1">
      <c r="A114" s="40"/>
      <c r="B114" s="8" t="s">
        <v>7</v>
      </c>
      <c r="C114" s="10"/>
      <c r="D114" s="10"/>
      <c r="E114" s="10"/>
      <c r="F114" s="18"/>
      <c r="G114" s="37"/>
    </row>
    <row r="115" spans="1:7" ht="15" customHeight="1">
      <c r="A115" s="40"/>
      <c r="B115" s="8" t="s">
        <v>8</v>
      </c>
      <c r="C115" s="10">
        <v>0</v>
      </c>
      <c r="D115" s="10">
        <v>0</v>
      </c>
      <c r="E115" s="10">
        <v>0</v>
      </c>
      <c r="F115" s="18" t="e">
        <f t="shared" ref="F115:F118" si="18">E115/D115</f>
        <v>#DIV/0!</v>
      </c>
      <c r="G115" s="37"/>
    </row>
    <row r="116" spans="1:7" ht="15" customHeight="1">
      <c r="A116" s="40"/>
      <c r="B116" s="8" t="s">
        <v>9</v>
      </c>
      <c r="C116" s="10">
        <v>0</v>
      </c>
      <c r="D116" s="10">
        <v>0</v>
      </c>
      <c r="E116" s="10">
        <v>0</v>
      </c>
      <c r="F116" s="18" t="e">
        <f t="shared" si="18"/>
        <v>#DIV/0!</v>
      </c>
      <c r="G116" s="37"/>
    </row>
    <row r="117" spans="1:7" ht="15" customHeight="1">
      <c r="A117" s="40"/>
      <c r="B117" s="8" t="s">
        <v>10</v>
      </c>
      <c r="C117" s="10">
        <v>0</v>
      </c>
      <c r="D117" s="10">
        <v>0</v>
      </c>
      <c r="E117" s="10">
        <v>0</v>
      </c>
      <c r="F117" s="18" t="e">
        <f t="shared" si="18"/>
        <v>#DIV/0!</v>
      </c>
      <c r="G117" s="37"/>
    </row>
    <row r="118" spans="1:7" ht="15" customHeight="1">
      <c r="A118" s="41"/>
      <c r="B118" s="8" t="s">
        <v>11</v>
      </c>
      <c r="C118" s="10">
        <v>0</v>
      </c>
      <c r="D118" s="10">
        <v>0</v>
      </c>
      <c r="E118" s="10">
        <v>0</v>
      </c>
      <c r="F118" s="18" t="e">
        <f t="shared" si="18"/>
        <v>#DIV/0!</v>
      </c>
      <c r="G118" s="38"/>
    </row>
    <row r="119" spans="1:7" ht="21" customHeight="1">
      <c r="A119" s="42" t="s">
        <v>42</v>
      </c>
      <c r="B119" s="43"/>
      <c r="C119" s="43"/>
      <c r="D119" s="43"/>
      <c r="E119" s="43"/>
      <c r="F119" s="43"/>
      <c r="G119" s="44"/>
    </row>
    <row r="120" spans="1:7">
      <c r="A120" s="39" t="s">
        <v>43</v>
      </c>
      <c r="B120" s="7" t="s">
        <v>6</v>
      </c>
      <c r="C120" s="11">
        <f>C122+C123+C124+C125</f>
        <v>405.3</v>
      </c>
      <c r="D120" s="11">
        <f>D122+D123+D124+D125</f>
        <v>821.2</v>
      </c>
      <c r="E120" s="11">
        <f>E122+E123+E124+E125</f>
        <v>821.2</v>
      </c>
      <c r="F120" s="17">
        <f t="shared" ref="F120" si="19">E120/D120</f>
        <v>1</v>
      </c>
      <c r="G120" s="45" t="s">
        <v>64</v>
      </c>
    </row>
    <row r="121" spans="1:7">
      <c r="A121" s="40"/>
      <c r="B121" s="8" t="s">
        <v>7</v>
      </c>
      <c r="C121" s="10"/>
      <c r="D121" s="10"/>
      <c r="E121" s="10"/>
      <c r="F121" s="18"/>
      <c r="G121" s="45"/>
    </row>
    <row r="122" spans="1:7">
      <c r="A122" s="40"/>
      <c r="B122" s="8" t="s">
        <v>8</v>
      </c>
      <c r="C122" s="10">
        <v>0</v>
      </c>
      <c r="D122" s="10">
        <v>0</v>
      </c>
      <c r="E122" s="10">
        <v>0</v>
      </c>
      <c r="F122" s="18" t="e">
        <f t="shared" ref="F122:F126" si="20">E122/D122</f>
        <v>#DIV/0!</v>
      </c>
      <c r="G122" s="45"/>
    </row>
    <row r="123" spans="1:7">
      <c r="A123" s="40"/>
      <c r="B123" s="8" t="s">
        <v>9</v>
      </c>
      <c r="C123" s="10">
        <v>0</v>
      </c>
      <c r="D123" s="10">
        <v>0</v>
      </c>
      <c r="E123" s="10">
        <v>0</v>
      </c>
      <c r="F123" s="18" t="e">
        <f t="shared" si="20"/>
        <v>#DIV/0!</v>
      </c>
      <c r="G123" s="45"/>
    </row>
    <row r="124" spans="1:7">
      <c r="A124" s="40"/>
      <c r="B124" s="8" t="s">
        <v>10</v>
      </c>
      <c r="C124" s="10">
        <v>405.3</v>
      </c>
      <c r="D124" s="10">
        <v>821.2</v>
      </c>
      <c r="E124" s="10">
        <v>821.2</v>
      </c>
      <c r="F124" s="18">
        <f t="shared" si="20"/>
        <v>1</v>
      </c>
      <c r="G124" s="45"/>
    </row>
    <row r="125" spans="1:7">
      <c r="A125" s="41"/>
      <c r="B125" s="8" t="s">
        <v>11</v>
      </c>
      <c r="C125" s="10">
        <v>0</v>
      </c>
      <c r="D125" s="10">
        <v>0</v>
      </c>
      <c r="E125" s="10">
        <v>0</v>
      </c>
      <c r="F125" s="18" t="e">
        <f t="shared" si="20"/>
        <v>#DIV/0!</v>
      </c>
      <c r="G125" s="45"/>
    </row>
    <row r="126" spans="1:7">
      <c r="A126" s="39" t="s">
        <v>44</v>
      </c>
      <c r="B126" s="7" t="s">
        <v>6</v>
      </c>
      <c r="C126" s="11">
        <f>C128+C129+C130+C131</f>
        <v>0</v>
      </c>
      <c r="D126" s="11">
        <f>D128+D129+D130+D131</f>
        <v>1910</v>
      </c>
      <c r="E126" s="11">
        <f>E128+E129+E130+E131</f>
        <v>1910</v>
      </c>
      <c r="F126" s="17">
        <f t="shared" si="20"/>
        <v>1</v>
      </c>
      <c r="G126" s="45" t="s">
        <v>65</v>
      </c>
    </row>
    <row r="127" spans="1:7">
      <c r="A127" s="40"/>
      <c r="B127" s="8" t="s">
        <v>7</v>
      </c>
      <c r="C127" s="10"/>
      <c r="D127" s="10"/>
      <c r="E127" s="10"/>
      <c r="F127" s="18"/>
      <c r="G127" s="45"/>
    </row>
    <row r="128" spans="1:7">
      <c r="A128" s="40"/>
      <c r="B128" s="8" t="s">
        <v>8</v>
      </c>
      <c r="C128" s="10">
        <v>0</v>
      </c>
      <c r="D128" s="10">
        <v>0</v>
      </c>
      <c r="E128" s="10">
        <v>0</v>
      </c>
      <c r="F128" s="18" t="e">
        <f t="shared" ref="F128:F131" si="21">E128/D128</f>
        <v>#DIV/0!</v>
      </c>
      <c r="G128" s="45"/>
    </row>
    <row r="129" spans="1:7">
      <c r="A129" s="40"/>
      <c r="B129" s="8" t="s">
        <v>9</v>
      </c>
      <c r="C129" s="10">
        <v>0</v>
      </c>
      <c r="D129" s="10">
        <v>0</v>
      </c>
      <c r="E129" s="10">
        <v>0</v>
      </c>
      <c r="F129" s="18" t="e">
        <f t="shared" si="21"/>
        <v>#DIV/0!</v>
      </c>
      <c r="G129" s="45"/>
    </row>
    <row r="130" spans="1:7">
      <c r="A130" s="40"/>
      <c r="B130" s="8" t="s">
        <v>10</v>
      </c>
      <c r="C130" s="10">
        <v>0</v>
      </c>
      <c r="D130" s="10">
        <v>1910</v>
      </c>
      <c r="E130" s="10">
        <v>1910</v>
      </c>
      <c r="F130" s="18">
        <f t="shared" si="21"/>
        <v>1</v>
      </c>
      <c r="G130" s="45"/>
    </row>
    <row r="131" spans="1:7">
      <c r="A131" s="41"/>
      <c r="B131" s="8" t="s">
        <v>11</v>
      </c>
      <c r="C131" s="10">
        <v>0</v>
      </c>
      <c r="D131" s="10">
        <v>0</v>
      </c>
      <c r="E131" s="10">
        <v>0</v>
      </c>
      <c r="F131" s="18" t="e">
        <f t="shared" si="21"/>
        <v>#DIV/0!</v>
      </c>
      <c r="G131" s="45"/>
    </row>
    <row r="132" spans="1:7" ht="15" customHeight="1">
      <c r="A132" s="39" t="s">
        <v>45</v>
      </c>
      <c r="B132" s="8" t="s">
        <v>6</v>
      </c>
      <c r="C132" s="11">
        <f>C134+C135+C136+C137</f>
        <v>0</v>
      </c>
      <c r="D132" s="11">
        <f>D134+D135+D136+D137</f>
        <v>0</v>
      </c>
      <c r="E132" s="11">
        <f>E134+E135+E136+E137</f>
        <v>0</v>
      </c>
      <c r="F132" s="17" t="e">
        <f>E132/D132</f>
        <v>#DIV/0!</v>
      </c>
      <c r="G132" s="36" t="s">
        <v>55</v>
      </c>
    </row>
    <row r="133" spans="1:7">
      <c r="A133" s="40"/>
      <c r="B133" s="8" t="s">
        <v>7</v>
      </c>
      <c r="C133" s="10"/>
      <c r="D133" s="10"/>
      <c r="E133" s="10"/>
      <c r="F133" s="18"/>
      <c r="G133" s="37"/>
    </row>
    <row r="134" spans="1:7">
      <c r="A134" s="40"/>
      <c r="B134" s="8" t="s">
        <v>8</v>
      </c>
      <c r="C134" s="10">
        <v>0</v>
      </c>
      <c r="D134" s="10">
        <v>0</v>
      </c>
      <c r="E134" s="10">
        <v>0</v>
      </c>
      <c r="F134" s="18" t="e">
        <f t="shared" ref="F134:F137" si="22">E134/D134</f>
        <v>#DIV/0!</v>
      </c>
      <c r="G134" s="37"/>
    </row>
    <row r="135" spans="1:7">
      <c r="A135" s="40"/>
      <c r="B135" s="8" t="s">
        <v>9</v>
      </c>
      <c r="C135" s="10">
        <v>0</v>
      </c>
      <c r="D135" s="10">
        <v>0</v>
      </c>
      <c r="E135" s="10">
        <v>0</v>
      </c>
      <c r="F135" s="18" t="e">
        <f t="shared" si="22"/>
        <v>#DIV/0!</v>
      </c>
      <c r="G135" s="37"/>
    </row>
    <row r="136" spans="1:7">
      <c r="A136" s="40"/>
      <c r="B136" s="8" t="s">
        <v>10</v>
      </c>
      <c r="C136" s="10">
        <v>0</v>
      </c>
      <c r="D136" s="10">
        <v>0</v>
      </c>
      <c r="E136" s="10">
        <v>0</v>
      </c>
      <c r="F136" s="18" t="e">
        <f t="shared" si="22"/>
        <v>#DIV/0!</v>
      </c>
      <c r="G136" s="37"/>
    </row>
    <row r="137" spans="1:7">
      <c r="A137" s="41"/>
      <c r="B137" s="8" t="s">
        <v>11</v>
      </c>
      <c r="C137" s="10">
        <v>0</v>
      </c>
      <c r="D137" s="10">
        <v>0</v>
      </c>
      <c r="E137" s="10">
        <v>0</v>
      </c>
      <c r="F137" s="18" t="e">
        <f t="shared" si="22"/>
        <v>#DIV/0!</v>
      </c>
      <c r="G137" s="38"/>
    </row>
    <row r="138" spans="1:7" ht="21.75" customHeight="1">
      <c r="A138" s="42" t="s">
        <v>46</v>
      </c>
      <c r="B138" s="43"/>
      <c r="C138" s="43"/>
      <c r="D138" s="43"/>
      <c r="E138" s="43"/>
      <c r="F138" s="43"/>
      <c r="G138" s="44"/>
    </row>
    <row r="139" spans="1:7" ht="15" customHeight="1">
      <c r="A139" s="39" t="s">
        <v>47</v>
      </c>
      <c r="B139" s="8" t="s">
        <v>6</v>
      </c>
      <c r="C139" s="11">
        <f>C141+C142+C143+C144</f>
        <v>1334.8</v>
      </c>
      <c r="D139" s="11">
        <f>D141+D142+D143+D144</f>
        <v>734.8</v>
      </c>
      <c r="E139" s="11">
        <f>E141+E142+E143+E144</f>
        <v>587.79999999999995</v>
      </c>
      <c r="F139" s="17">
        <f>E139/D139</f>
        <v>0.79994556341861733</v>
      </c>
      <c r="G139" s="36" t="s">
        <v>66</v>
      </c>
    </row>
    <row r="140" spans="1:7">
      <c r="A140" s="40"/>
      <c r="B140" s="8" t="s">
        <v>7</v>
      </c>
      <c r="C140" s="10"/>
      <c r="D140" s="10"/>
      <c r="E140" s="10"/>
      <c r="F140" s="18"/>
      <c r="G140" s="37"/>
    </row>
    <row r="141" spans="1:7">
      <c r="A141" s="40"/>
      <c r="B141" s="8" t="s">
        <v>8</v>
      </c>
      <c r="C141" s="10">
        <v>0</v>
      </c>
      <c r="D141" s="10">
        <v>0</v>
      </c>
      <c r="E141" s="10">
        <v>0</v>
      </c>
      <c r="F141" s="18" t="e">
        <f t="shared" ref="F141:F144" si="23">E141/D141</f>
        <v>#DIV/0!</v>
      </c>
      <c r="G141" s="37"/>
    </row>
    <row r="142" spans="1:7">
      <c r="A142" s="40"/>
      <c r="B142" s="8" t="s">
        <v>9</v>
      </c>
      <c r="C142" s="10">
        <v>1274.8</v>
      </c>
      <c r="D142" s="10">
        <v>674.8</v>
      </c>
      <c r="E142" s="10">
        <v>527.79999999999995</v>
      </c>
      <c r="F142" s="18">
        <f t="shared" si="23"/>
        <v>0.78215767634854771</v>
      </c>
      <c r="G142" s="37"/>
    </row>
    <row r="143" spans="1:7" ht="18.75" customHeight="1">
      <c r="A143" s="40"/>
      <c r="B143" s="8" t="s">
        <v>10</v>
      </c>
      <c r="C143" s="10">
        <v>60</v>
      </c>
      <c r="D143" s="10">
        <v>60</v>
      </c>
      <c r="E143" s="10">
        <v>60</v>
      </c>
      <c r="F143" s="18">
        <f t="shared" si="23"/>
        <v>1</v>
      </c>
      <c r="G143" s="37"/>
    </row>
    <row r="144" spans="1:7" ht="20.25" customHeight="1">
      <c r="A144" s="41"/>
      <c r="B144" s="8" t="s">
        <v>11</v>
      </c>
      <c r="C144" s="10">
        <v>0</v>
      </c>
      <c r="D144" s="10">
        <v>0</v>
      </c>
      <c r="E144" s="10">
        <v>0</v>
      </c>
      <c r="F144" s="18" t="e">
        <f t="shared" si="23"/>
        <v>#DIV/0!</v>
      </c>
      <c r="G144" s="38"/>
    </row>
    <row r="145" spans="1:8">
      <c r="A145" s="63" t="s">
        <v>13</v>
      </c>
      <c r="B145" s="9" t="s">
        <v>6</v>
      </c>
      <c r="C145" s="30">
        <f>C9+C15+C21+C27+C33+C39+C45+C51+C58+C64+C70+C76+C82+C88+C95+C101+C107+C113+C120+C126+C132+C139</f>
        <v>498840.19999999995</v>
      </c>
      <c r="D145" s="30">
        <f t="shared" ref="D145:E145" si="24">D9+D15+D21+D27+D33+D39+D45+D51+D58+D64+D70+D76+D82+D88+D95+D101+D107+D113+D120+D126+D132+D139</f>
        <v>550840.5</v>
      </c>
      <c r="E145" s="30">
        <f t="shared" si="24"/>
        <v>541032.50000000012</v>
      </c>
      <c r="F145" s="12">
        <f t="shared" ref="F145:F147" si="25">E145/D145</f>
        <v>0.98219448279492905</v>
      </c>
      <c r="G145" s="66"/>
    </row>
    <row r="146" spans="1:8">
      <c r="A146" s="64"/>
      <c r="B146" s="9" t="s">
        <v>7</v>
      </c>
      <c r="C146" s="31"/>
      <c r="D146" s="31"/>
      <c r="E146" s="31"/>
      <c r="F146" s="19"/>
      <c r="G146" s="66"/>
    </row>
    <row r="147" spans="1:8">
      <c r="A147" s="64"/>
      <c r="B147" s="9" t="s">
        <v>8</v>
      </c>
      <c r="C147" s="30">
        <f>C11+C17+C23+C29+C35+C41+C47+C53+C60+C66+C72+C78+C84+C90+C97+C103+C109+C115+C122+C128+C134+C141</f>
        <v>8250</v>
      </c>
      <c r="D147" s="30">
        <f t="shared" ref="D147:E147" si="26">D11+D17+D23+D29+D35+D41+D47+D53+D60+D66+D72+D78+D84+D90+D97+D103+D109+D115+D122+D128+D134+D141</f>
        <v>24275.9</v>
      </c>
      <c r="E147" s="30">
        <f t="shared" si="26"/>
        <v>22177.399999999998</v>
      </c>
      <c r="F147" s="12">
        <f t="shared" si="25"/>
        <v>0.9135562430229156</v>
      </c>
      <c r="G147" s="66"/>
    </row>
    <row r="148" spans="1:8">
      <c r="A148" s="64"/>
      <c r="B148" s="9" t="s">
        <v>9</v>
      </c>
      <c r="C148" s="30">
        <f t="shared" ref="C148:E150" si="27">C12+C18+C24+C30+C36+C42+C48+C54+C61+C67+C73+C79+C85+C91+C98+C104+C110+C116+C123+C129+C135+C142</f>
        <v>271623.59999999998</v>
      </c>
      <c r="D148" s="30">
        <f t="shared" si="27"/>
        <v>288972.19999999995</v>
      </c>
      <c r="E148" s="30">
        <f>E12+E18+E24+E30+E36+E42+E48+E54+E61+E67+E73+E79+E85+E91+E98+E104+E110+E116+E123+E129+E135+E142</f>
        <v>287123.89999999997</v>
      </c>
      <c r="F148" s="12">
        <f>E148/D148</f>
        <v>0.99360388300327851</v>
      </c>
      <c r="G148" s="66"/>
    </row>
    <row r="149" spans="1:8">
      <c r="A149" s="64"/>
      <c r="B149" s="9" t="s">
        <v>10</v>
      </c>
      <c r="C149" s="30">
        <f t="shared" si="27"/>
        <v>188966.59999999998</v>
      </c>
      <c r="D149" s="30">
        <f t="shared" si="27"/>
        <v>207592.40000000002</v>
      </c>
      <c r="E149" s="30">
        <f t="shared" si="27"/>
        <v>206257.2</v>
      </c>
      <c r="F149" s="12">
        <f t="shared" ref="F149:F150" si="28">E149/D149</f>
        <v>0.99356816530855652</v>
      </c>
      <c r="G149" s="66"/>
    </row>
    <row r="150" spans="1:8">
      <c r="A150" s="65"/>
      <c r="B150" s="9" t="s">
        <v>11</v>
      </c>
      <c r="C150" s="30">
        <f t="shared" si="27"/>
        <v>30000</v>
      </c>
      <c r="D150" s="30">
        <f t="shared" si="27"/>
        <v>30000</v>
      </c>
      <c r="E150" s="30">
        <f t="shared" si="27"/>
        <v>25474</v>
      </c>
      <c r="F150" s="12">
        <f t="shared" si="28"/>
        <v>0.8491333333333333</v>
      </c>
      <c r="G150" s="66"/>
    </row>
    <row r="151" spans="1:8">
      <c r="A151" s="21"/>
      <c r="B151" s="22"/>
      <c r="C151" s="26"/>
      <c r="D151" s="26"/>
      <c r="E151" s="26"/>
      <c r="F151" s="23"/>
      <c r="G151" s="35"/>
    </row>
    <row r="152" spans="1:8">
      <c r="E152" s="24"/>
      <c r="F152" s="33"/>
      <c r="G152" s="3"/>
      <c r="H152" s="3"/>
    </row>
    <row r="153" spans="1:8">
      <c r="A153" s="1" t="s">
        <v>17</v>
      </c>
      <c r="E153" s="3"/>
      <c r="F153" s="33"/>
      <c r="G153" s="3"/>
      <c r="H153" s="3"/>
    </row>
    <row r="154" spans="1:8" ht="18" customHeight="1">
      <c r="A154" s="1" t="s">
        <v>18</v>
      </c>
      <c r="B154" s="20" t="s">
        <v>19</v>
      </c>
      <c r="E154" s="24"/>
      <c r="F154" s="33"/>
      <c r="G154" s="3"/>
      <c r="H154" s="3"/>
    </row>
    <row r="155" spans="1:8">
      <c r="E155" s="3"/>
      <c r="G155" s="3"/>
      <c r="H155" s="3"/>
    </row>
    <row r="156" spans="1:8">
      <c r="G156" s="3"/>
    </row>
    <row r="157" spans="1:8">
      <c r="G157" s="3"/>
    </row>
  </sheetData>
  <mergeCells count="58">
    <mergeCell ref="C1:G1"/>
    <mergeCell ref="A138:G138"/>
    <mergeCell ref="A139:A144"/>
    <mergeCell ref="G139:G144"/>
    <mergeCell ref="A145:A150"/>
    <mergeCell ref="G145:G150"/>
    <mergeCell ref="A132:A137"/>
    <mergeCell ref="G132:G137"/>
    <mergeCell ref="A70:A75"/>
    <mergeCell ref="G70:G75"/>
    <mergeCell ref="A107:A112"/>
    <mergeCell ref="G107:G112"/>
    <mergeCell ref="A113:A118"/>
    <mergeCell ref="G113:G118"/>
    <mergeCell ref="A120:A125"/>
    <mergeCell ref="G120:G125"/>
    <mergeCell ref="A8:G8"/>
    <mergeCell ref="A9:A14"/>
    <mergeCell ref="G9:G14"/>
    <mergeCell ref="A15:A20"/>
    <mergeCell ref="G15:G20"/>
    <mergeCell ref="A2:G2"/>
    <mergeCell ref="A3:G3"/>
    <mergeCell ref="A5:A6"/>
    <mergeCell ref="B5:B6"/>
    <mergeCell ref="C5:F5"/>
    <mergeCell ref="G5:G6"/>
    <mergeCell ref="A126:A131"/>
    <mergeCell ref="G126:G131"/>
    <mergeCell ref="A27:A32"/>
    <mergeCell ref="G27:G32"/>
    <mergeCell ref="A33:A38"/>
    <mergeCell ref="G33:G38"/>
    <mergeCell ref="A39:A44"/>
    <mergeCell ref="G39:G44"/>
    <mergeCell ref="A45:A50"/>
    <mergeCell ref="G45:G50"/>
    <mergeCell ref="A119:G119"/>
    <mergeCell ref="A76:A81"/>
    <mergeCell ref="G76:G81"/>
    <mergeCell ref="A51:A56"/>
    <mergeCell ref="G51:G56"/>
    <mergeCell ref="A58:A63"/>
    <mergeCell ref="G95:G100"/>
    <mergeCell ref="A95:A100"/>
    <mergeCell ref="A101:A106"/>
    <mergeCell ref="G101:G106"/>
    <mergeCell ref="G21:G26"/>
    <mergeCell ref="A88:A93"/>
    <mergeCell ref="G88:G93"/>
    <mergeCell ref="A57:G57"/>
    <mergeCell ref="A94:G94"/>
    <mergeCell ref="G58:G63"/>
    <mergeCell ref="A64:A69"/>
    <mergeCell ref="G64:G69"/>
    <mergeCell ref="A82:A87"/>
    <mergeCell ref="G82:G87"/>
    <mergeCell ref="A21:A26"/>
  </mergeCells>
  <pageMargins left="0.70866141732283472" right="0.70866141732283472" top="0.74803149606299213" bottom="0.74803149606299213" header="0.31496062992125984" footer="0.31496062992125984"/>
  <pageSetup paperSize="9" scale="43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2022-02-28T10:43:31Z</dcterms:modified>
</cp:coreProperties>
</file>