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120" yWindow="105" windowWidth="15180" windowHeight="8835" tabRatio="886"/>
  </bookViews>
  <sheets>
    <sheet name="за 3 кв.2024г." sheetId="29" r:id="rId1"/>
  </sheets>
  <definedNames>
    <definedName name="_xlnm.Print_Area" localSheetId="0">'за 3 кв.2024г.'!$A$2:$H$81</definedName>
  </definedNames>
  <calcPr calcId="125725"/>
</workbook>
</file>

<file path=xl/calcChain.xml><?xml version="1.0" encoding="utf-8"?>
<calcChain xmlns="http://schemas.openxmlformats.org/spreadsheetml/2006/main">
  <c r="E70" i="29"/>
  <c r="D70"/>
  <c r="C70"/>
  <c r="D34" l="1"/>
  <c r="E34"/>
  <c r="F34"/>
  <c r="G11"/>
  <c r="E20"/>
  <c r="D20"/>
  <c r="C20"/>
  <c r="F70"/>
  <c r="D13"/>
  <c r="D71" s="1"/>
  <c r="E13"/>
  <c r="F13"/>
  <c r="C13"/>
  <c r="G60"/>
  <c r="G59"/>
  <c r="G58"/>
  <c r="G57"/>
  <c r="G56"/>
  <c r="G55"/>
  <c r="G54"/>
  <c r="G53"/>
  <c r="G52"/>
  <c r="G51"/>
  <c r="G48"/>
  <c r="G47"/>
  <c r="G46"/>
  <c r="G45"/>
  <c r="G44"/>
  <c r="G43"/>
  <c r="G42"/>
  <c r="G41"/>
  <c r="G40"/>
  <c r="G39"/>
  <c r="G38"/>
  <c r="G37"/>
  <c r="G36"/>
  <c r="G70" s="1"/>
  <c r="G32"/>
  <c r="G31"/>
  <c r="C31"/>
  <c r="C34" s="1"/>
  <c r="G29"/>
  <c r="G28"/>
  <c r="G27"/>
  <c r="G26"/>
  <c r="G24"/>
  <c r="G34" s="1"/>
  <c r="F20"/>
  <c r="G17"/>
  <c r="G16"/>
  <c r="G15"/>
  <c r="G10"/>
  <c r="G9"/>
  <c r="G13" s="1"/>
  <c r="G20" l="1"/>
  <c r="C71"/>
  <c r="F71"/>
  <c r="E71"/>
  <c r="G71"/>
</calcChain>
</file>

<file path=xl/sharedStrings.xml><?xml version="1.0" encoding="utf-8"?>
<sst xmlns="http://schemas.openxmlformats.org/spreadsheetml/2006/main" count="120" uniqueCount="113">
  <si>
    <t>Код статьи классификации операций сектора государственного управления, относящихся к расходам бюджетов</t>
  </si>
  <si>
    <t>УИХК администрации Котласского муниципального округа Архангельской области</t>
  </si>
  <si>
    <t>администрациия Котласского муниципального округа Архангельской области</t>
  </si>
  <si>
    <t xml:space="preserve">№24-р от 16.01.2024 </t>
  </si>
  <si>
    <t>на оплату исполнительного листа ФС № 036154799 по делу № 2-2267/2022 от 11.01.2023 в пользу ПАО "Сбербанк России"  (погашение задолженности по кредитному договору № 113127 от 18.07.16 в пределах стоимости наследственного имущества, оставшегося после смерти Захаровой Л.А., возмещение расходов по оплате госпошлины)</t>
  </si>
  <si>
    <t xml:space="preserve">№27-р от 17.01.2024 </t>
  </si>
  <si>
    <t xml:space="preserve">  на оказание материальной помощи по погребению участников СВО (Спесивый Р.А.)</t>
  </si>
  <si>
    <t xml:space="preserve">№47-р от 30.01.2024 </t>
  </si>
  <si>
    <t xml:space="preserve">Исполняющий обязанности начальника финансового управления   </t>
  </si>
  <si>
    <t xml:space="preserve"> на административные штрафы за совершение административных правонарушений, согласно постановлениям Отделения судебных приставов по городу Котласу и Котласскому району Управления Федеральной службы судебных приставов по Архангельской области и Ненецкому автономному округу №№ 261-265 от 04.10.2023; №№ 320-344 от 29.11.2023</t>
  </si>
  <si>
    <t>на выполнение аварийно-восстановительных работ на сетях водоснабжения по адресу д. Борки, ул. Школьная</t>
  </si>
  <si>
    <t xml:space="preserve">№89-р от 19.02.2024 </t>
  </si>
  <si>
    <t xml:space="preserve">на перечисление субсидии МБУ «Служба благоустройства муниципального образования «Шипицынское» на иные цели на погашение задолженности, в том числе:
- в размере 491,29 рублей на уплату государственной пошлины по исполнительному листу Арбитражного суда Архангельской области № 005190959 от 09.12.2015; 
- в размере 1500,00 рублей на штрафные санкции по судебному приказу от 09.11.2022 по делу № А05-12460/2022 в пользу государственного учреждения – Отделение Пенсионного фонда Российской Федерации по Архангельской области и Ненецкому автономному округу за непредставление в установленный законом срок сведений, предусмотренных пунктами 2, 2.2 статьи 11 Федерального закона от 01.04.1996 № 27-ФЗ «Об индивидуальном (персонифицированном) учете в системе обязательного страхования», за отчетные периоды: 2018 год, январь 2021 года, 2021 год;
- в размере 100,00 рублей штраф за налоговое правонарушение, предусмотренное Налоговым кодексом Российской Федерации (за исключением налогового правонарушения, дело о выявлении которого рассматривается в порядке, установленном статьей 101 Налогового кодекса Российской Федерации) по решению Управления налоговой службы по Архангельской области и Ненецкому автономному округу № 22-13/2373 от 08.09.2023 за непредставление документов (сведений), необходимых для осуществления налогового контроля налога на прибыль организаций;
- в размере 125,00 рублей штраф за налоговое правонарушения, установленные Главой 16 Налогового Кодекса Российской Федерации (штрафы за непредставление налоговой декларации (расчета финансового результата инвестиционного товарищества, расчета по страховым взносам)) расчет по страховым взносам за 1 квартал 2023 по решению Управления налоговой службы по Архангельской области и Ненецкому автономному округу № 20-13/13693 от 28.12.2023;
- в размере 250,00 рублей штраф за налоговое правонарушения, установленные Главой 16 Налогового Кодекса Российской Федерации (штрафы за непредставление налоговой декларации (расчета финансового результата инвестиционного товарищества, расчета по страховым взносам)) налог на добавленную стоимость за 1 квартал 2023 по решению Управления налоговой службы по Архангельской области и Ненецкому автономному округу 24-10/11354 от 23.11.2023.
</t>
  </si>
  <si>
    <t xml:space="preserve">№93-р от 21.02.2024 </t>
  </si>
  <si>
    <t xml:space="preserve">  на оказание материальной помощи по погребению участников СВО (Прахов А.Р.)</t>
  </si>
  <si>
    <t xml:space="preserve">№136-р от 18.03.2024 </t>
  </si>
  <si>
    <t xml:space="preserve">на перечисление субсидии на иные цели МБУ ДО «Шипицынская детская школа искусств № 26» на уплату штрафов, по решению от 15.02.2024 №290223400000907 в пользу государственного учреждения – Отделение Пенсионного фонда Российской Федерации по Архангельской области и Ненецкому автономному округу, в том числе:
- в размере 1000,00 рублей за предоставление недостоверных сведений, необходимых для назначения и выплаты пособия по временной нетрудоспособности, предусмотренных частью 2 статьи 15.2 Федерального закона от 29.12.2006 №255-ФЗ;
- в размере 5000,00 рублей за несвоевременное предоставление страхователем сведений и документов, необходимых для назначения и выплаты страхового обеспечения, предусмотренных частью 3 статьи 15.2 Федерального закона от 29.12.2006 №255-ФЗ.
</t>
  </si>
  <si>
    <t xml:space="preserve">№140-р от 21.03.2024 </t>
  </si>
  <si>
    <t>на оплату услуг при ликвидации последствий дорожно-транспортного происшествия на 483 км автомобильной дороги Котлас-Куратово</t>
  </si>
  <si>
    <t xml:space="preserve">на оплату исполнительского сбора по постановлению о возбуждении исполнительного производства от 06.10 2023 №57940/23/98029-ИП </t>
  </si>
  <si>
    <t>№108-р от 04.03.2024 (внесение изменений в №47-р от 30.01.2024)</t>
  </si>
  <si>
    <t xml:space="preserve">Отчёт об использовании ассигнований резервного фонда 
администрации Котласского муниципального округа Архангельской области </t>
  </si>
  <si>
    <t xml:space="preserve">№180-р от 08.04.2024 </t>
  </si>
  <si>
    <t xml:space="preserve">№185-р от 11.04.2024 </t>
  </si>
  <si>
    <t>на приобретение лодочного мотора для доставки товаров первой необходимости, проведения эвакуационных мероприятий и иных аварийно-спасательных работ в зонах, подверженных подтоплению в период ледохода, паводка и весеннего половодья</t>
  </si>
  <si>
    <t>на оплату исполнительского листа ВС 101005263 от 28.11.2023 по делу № 2-2333/2023 от 27.10.2023 в пользу ООО «ТГК-2 Энергосбыт», из них в размере 4119,29 рублей долг по оплате за электроэнергию, в размере 85,44 рублей пени за период с 11.12.2022 по 11.07.2023, в размере 389,16 рублей возмещение расходов по уплате госпошлины</t>
  </si>
  <si>
    <t>№190-р от 23.04.2024 (внесение изменений №180-р от 08.04.2024)</t>
  </si>
  <si>
    <t xml:space="preserve">№189-р от 15.04.2024 </t>
  </si>
  <si>
    <t>на перечисление субсидии на иные цели МОУ «Шипицынская средняя общеобразовательная школа» для уплаты судебных издержек по исполнительному листу №А05-4436/2023 от 23.01.2024 в пользу ИП Гарифуллина И.Р.</t>
  </si>
  <si>
    <t xml:space="preserve">№193-р от 17.04.2024 </t>
  </si>
  <si>
    <t>на свод аварийных зеленых насаждений (тополя), произрастающих на зеленом участке, расположенном по адресу: Архангельская область, Котласский муниципальный округ, деревня Федотовская, улица Рубцова, в районе дома 7, в целях предотвращения угрозы имуществу, жизни и здоровью граждан</t>
  </si>
  <si>
    <t xml:space="preserve">№200-р от 23.04.2024 </t>
  </si>
  <si>
    <t>на оплату услуг по эвакуации тела умершей Епифановой В.П. (23.06.1935 г.р.), зарегистрированной в деревне Заостровье Котласского муниципального округа Архангельской области</t>
  </si>
  <si>
    <t xml:space="preserve">1) на оплату административного штрафа по постановлению по делу об административном правонарушении, предусмотренном ч.2 ст.17.15 Кодекса Российской Федерации от административных правонарушениях от 02.02.2024 № 154 за организацию проведения капитального ремонта чердачных перекрытий и кровли жилого помещения, расположенного по адресу: Архангельская область, Котласский район, д. Борки, ул. Центральная, д. 55, кв.2, в пользу взыскателя Копниной М.А. в размере 50000,00 рублей;
2) на оплату административного штрафа по постановлению по делу об административном правонарушении, предусмотренном ч.1 ст.17.15 Кодекса Российской Федерации от административных правонарушениях от 21.12.2023 № 254 за ликвидацию несанкционированной свалки отходов в пределах полосы отвода автодороги общего пользования местного значения «Подъезд к д. Павловское» с обеих сторон географических координатах 61.1597. 46.4277  в срок до 31.12. 2022 в размере 30000,00 рублей. </t>
  </si>
  <si>
    <t xml:space="preserve">на оплату исполнительского листа ФС 041291824 от 18.01.2024 по делу 
№ А05-8843/2023 от 03.12.2023 в пользу ООО «ТГК-2 Энергосбыт», из них в размере 8915,36 рублей долг по оплате за электроэнергию, в размере 5979,13 рублей пени за периоды с 11.02.2021 по 30.10.2023, с 31.10.2023 по 12.04.2024 (сокращены на 702,59 рублей), в размере 151,20 рубль возмещение почтовых расходов, в размере 2000,00 рублей возмещение расходов по уплате госпошлины
</t>
  </si>
  <si>
    <t>Распорядительный документ администрации округа</t>
  </si>
  <si>
    <t>Цели расходовании средств</t>
  </si>
  <si>
    <t>Сумма выделеных средств,
 руб.</t>
  </si>
  <si>
    <t>Перечислено,
 руб.</t>
  </si>
  <si>
    <t>Израсходовано,
 руб.</t>
  </si>
  <si>
    <t>Неиспользованный остаток средств,
 руб.</t>
  </si>
  <si>
    <t>Управлению по социальной политике администрации Котласского муниципального округа Архангельской области</t>
  </si>
  <si>
    <t>Финансовое управление администрации Котласскогомуницыпального округа Архангельской области</t>
  </si>
  <si>
    <t xml:space="preserve">№213-р от 26.04.2024 </t>
  </si>
  <si>
    <t xml:space="preserve">на услуги по перевозке пассажиров и автотранспортных средств на паромных переправах, на теплоходе «Афалина», маломерными судами в условиях функционирования режима «Повышенная готовность» с целью предупреждения и ликвидации черезвычайных ситуаций, связанных с прохождением весеннего ледохода и паводка </t>
  </si>
  <si>
    <t>№240-р от 14.05.2024 (внесение изменений №213-р от 26.04.2024)</t>
  </si>
  <si>
    <t xml:space="preserve">№226-р от 06.05.2024 </t>
  </si>
  <si>
    <t xml:space="preserve">  на оказание материальной помощи по погребению участников СВО (Кузнецов М.В.)  </t>
  </si>
  <si>
    <t xml:space="preserve">№239-р от 14.05.2024 </t>
  </si>
  <si>
    <t xml:space="preserve">на оказание услуг по перевозке пассажиров маломерными судами в условиях функционирования режима «Повышенная готовность» с целью предупреждения и ликвидации чрезвычайных ситуаций, связанных с прохождением весеннего ледохода и паводка </t>
  </si>
  <si>
    <t>на оплату исполнительного листа ФС 032297764 от 24.04.2024 по делу № 3а-166/2024 в пользу Копниной М.А. компенсацию за нарушение права на исполнение судебного акта в разумный срок (организация работ по капитальному ремонту чердачных перекрытий и кровли)</t>
  </si>
  <si>
    <t xml:space="preserve">№245-р от 16.05.2024 </t>
  </si>
  <si>
    <t>И Т О Г О:</t>
  </si>
  <si>
    <t>В С Е Г О:</t>
  </si>
  <si>
    <t>Примечание *</t>
  </si>
  <si>
    <t>* В примечании указывается причина, дата возврата неиспользованных средств резервного фонда в местный бюджет, номер платежного документа и т.д.</t>
  </si>
  <si>
    <t>(подпись)</t>
  </si>
  <si>
    <t>(расшифровка подписи)</t>
  </si>
  <si>
    <t>Главный бухгалтер</t>
  </si>
  <si>
    <t>Исполнитель: Аникиева Н.А. (2-15-64)</t>
  </si>
  <si>
    <r>
      <t>1) на оплату по постановлению № 281 от 27.12.2023 (ответственным лицом не исполнено в полном объеме в установленный срок требование исполнительного документа по делу № 2-2919/2022 Котласского городского суда Архангельской области, вступившего в законную силу 24.01.2023, а именно не предоставило Мальцевой Светлане Васильевне</t>
    </r>
    <r>
      <rPr>
        <i/>
        <sz val="10"/>
        <rFont val="Times New Roman"/>
        <family val="1"/>
        <charset val="204"/>
      </rPr>
      <t>, несовершеннолетним  Мальцевой Карине Николаевне</t>
    </r>
    <r>
      <rPr>
        <i/>
        <sz val="10"/>
        <rFont val="Times New Roman"/>
        <family val="1"/>
        <charset val="204"/>
      </rPr>
      <t>, Мальцеву Максиму Николаевичу</t>
    </r>
    <r>
      <rPr>
        <i/>
        <sz val="10"/>
        <rFont val="Times New Roman"/>
        <family val="1"/>
        <charset val="204"/>
      </rPr>
      <t xml:space="preserve"> на условиях договора социального наима жилое помещение благоустроенное,  применительно к условиям МО «Приводинское», отвечающее установленным санитарными техническим требованиям, в черте поселка Приводино Котласского района, в виде отдельной квартиры, общей площадью не менее 37,8 кв.м.) — 30 000  рублей 00 копеек;                                                                                                              2) на оплату по постановлению № 282 от 27.12.2023 (ответственным лицом не  исполнено в полном объеме в установленный срок до 31.12.2022 требование  исполнительного документа по делу № 2а-З47/2021 Котласского городского суда Архангельской области, вступившего в законную силу 10.03.2021, а именно: не приняты меры по формированию, постановке на кадастровый  учёт 45 земельных участков под индивидуальное жилищное строительство для бесплатного предоставления гражданам, тлеющим троих и более детей,  проживающих на территории МО «Приводинское» Котласского района Архангельской области и- состоящих на учёте в качестве нуждающихся (реестре многодетных семей, желающих приобрести земельные участки на  территории Котласского муниципального района Архангельской области) 30 000 рублей 00 копеек;                3) на оплату по постановлению № 283 от 27.12.2023 (ответственным лицом не исполнено в полном объеме в установленный срок до 01.10.2022 требование исполнительного документа по делу № И-1058/2022 Котласского городского суда Архангельской области, вступившего в законную силу 17.06.2022, а именно не приняты меры по определеншо и обустройству места (площадки) для накопления твёрдых коммунальных отходов для частного жилого дома №20 по ул. Заречной в пос. Приводино Котласского района Архангельской области, включению его в муниципальный реестр мест (площадок) накопления твёрдых коммунальных отходов) - 30 000 рублей 00 копеек;                                                                                4) на оплату по постановлению № 284 от 27.12.2023 (ответственным лицом не   исполнено в полном объеме в установленный срок до 01.09.2022 требование  исполнительного документа по делу № 2а-846П022 Котласского городского суда Архангельской области, вступившего в законную силу 06.05.2022, а именно: не приняты меры по определению места (площадки) накопления твёрдых коммунальных отходов для частных жилых домов в д. Павловское на территории МО «Приводинское» Котласского района Архангельской области, включению их в муниципальный реестр мест накопления твёрдых коммунальных отходов, обустройству места (площадки) накопления твёрдых коммунальных отходов для частных домов в д. Павловское на территории МО «Приводинское» Котласского района Архангельской области в соответствии с санитарно-гигиеническими требованиями) - 30 000 рублей 00 копеек;                                                                     5) на оплату по постановлению № 286 от 27.12.2023 (ответственным лицом не  исполнено в полном объеме в установленный срок до 31.12.2021 требование исполнительного документа по делу № И-1851/2020 Котласского городского  суда Архангельской области, вступившего в законную силу 13.102020,  а именно: не произведена паспортизация автомобильных дорог общего пользования местного значения Монастырская в населённом пункте Минина Полянка в деревне Новинки на территории МО «Приводинское» Котласского района Архангельской области. Муниципальное образование «Приводинское» обязано сообщить суду и административному истцу об исполнении настоящего решения) - 30 000 рублей 00 копеек;                                                                                                                               6) на оплату по постановлению № 287 от 27.12.2023 (ответственным лицом не исполнено в полном объеме в установленный срок в течение 30 дней с момента вступления в законную силу решения суда требование исполнительного документа по делу № 2-2042/2022 Котласского городского  суда Архангельской области, вступившего в законную силу 01.10.2022, а  именно: не выделены денежные средства на проведение капитального ремонта чердачных перекрытий и кровли жилого помещения, расположенного по  адресу: Архангельская область, Котласский район, д. Борки, ул. Центральная, 
д.55, кв.2; не организованы работы по проведению капитального ремонта чердачных перекрытий и кровли, а именно: произвести полную замену чердачных перекрытий и покрытий кровли) - 30 000 рублей
00 копеек;                                                                                                                          7) на оплату по постановлению № 288 от 27, 12.2023 (ответственным лицом не исполнено в полном объеме в установленный срок до 31.12.2022 требование исполнительного документа по делу № И-1593/2022 Котласского городского суда Архангельской области, вступившего в законную силу 23.08.2022, а именно: не осуществлены проектирование и строительство автомобильной дороги до земельного участка №21 включительно по улице Садовая в посёлке Приводино Котласского района Архангельской области) - 30 000  рублей 00 копеек.
</t>
    </r>
  </si>
  <si>
    <t xml:space="preserve">  на оказание материальной помощи по погребению участников СВО ( Ерженинов Д.С.)  </t>
  </si>
  <si>
    <t xml:space="preserve">  на оказание материальной помощи по погребению участников СВО (Макаров С.Н.)  </t>
  </si>
  <si>
    <t xml:space="preserve">№285-р от 04.06.2024 </t>
  </si>
  <si>
    <t xml:space="preserve">на оказание материальной помощи по погребению участников СВО ( Шадрин С. А.)  </t>
  </si>
  <si>
    <t xml:space="preserve">№310-р от 17.06.2024 </t>
  </si>
  <si>
    <t xml:space="preserve">№296-р от 06.06.2024 (внесение изменений №213-р от 26.04.2024) </t>
  </si>
  <si>
    <t xml:space="preserve">№297-р от 06.06.2024 (внесение изменений №239-р от 14.04.2024) </t>
  </si>
  <si>
    <t xml:space="preserve">№293-р от 05.06.2024 </t>
  </si>
  <si>
    <t xml:space="preserve">№256-р от 22.05.2024 </t>
  </si>
  <si>
    <t xml:space="preserve">№268-р от 29.05.2024 </t>
  </si>
  <si>
    <t xml:space="preserve">на оплату административного штрафа за нарушение обязательных требований пожарной безопасности согласно постановлению о назначении административного наказания № 26 от 24.05.2024, вынесенному главным гражданским инспектором г.Котласа и Котласского района по пожарному надзору в размере 75 000 рублей; на оплату исполнительного листа ФС № 045634770 по делу №А05-1462/2024 от 22.03.2024 в пользу общества с ограниченной ответственностью «Дом-Сервис Сольвычегодск» в размере 41 360,17 рублей (на оплату задолженности за содержание  и ремонт общего имущества незаселенных жилых помещений в многоквартирных домах в г. Сольвычегодск по адресам: ул. Ленина, д. 34, ул. Набережная, д. 1, ул. Октябрьская, д. 3, ул. Октябрьская, д. 6, ул. Октябрьская, д. 8, ул. Пролетарская, д. 20а, ул. Советская, д. 12, ул. Усадьба ПМК, д. 8, уд. Федосеева, д. 2а, ул. Карла Либкнехта, д. 3 в размере 39 360,17 рублей, на возмещение расходов по уплате государственной пошлины в размере 2 000 рублей); на оплату пени по договору энергоснабжения от 06.02.2024 № 13-008477, начисленных в связи с переходом на оплату обязательств через Единую информационную систему в сфере закупок с 01.01.2024, что повлекло несвоевременную оплату в сроки, установленные договором в размере 3 089,89 рублей.    </t>
  </si>
  <si>
    <t xml:space="preserve">на оказание материальной помощи по погребению участников СВО (  Галимов И.М.)  </t>
  </si>
  <si>
    <t xml:space="preserve">№322-р от 21.06.2024 </t>
  </si>
  <si>
    <t xml:space="preserve">№305-р от 10.06.2024 </t>
  </si>
  <si>
    <t xml:space="preserve">оплата исп.листа ФС 045635332 от 15.05.2024 по делу А05-14455/2023 в пользу ТГК-2 Энергосбыт, в т.ч. на оплату долга за электроэнергию - 845,91, на возмещение расходов по уплате гос.пошлины - 2000,00 </t>
  </si>
  <si>
    <t>на оплату исполнительного листа ФС 032297839 от 24.04.2024 по делу №3а-166/2024 в пользу Копниной М.А., расходы по уплате гос.пошлины</t>
  </si>
  <si>
    <t>на оплату исполнительного листа ФС №032297777 на компенсация причиненного вреда за нарушение права на исполнение судебного акта в разумный срок Баевой Н.В.</t>
  </si>
  <si>
    <t xml:space="preserve">№333-р от 25.06.2024 </t>
  </si>
  <si>
    <t>в целях оказание материальной помощи пострадавшему от пожара, произошедшего 04.06.2024г. По адресу: Котласский район, д.Ядриха, ул. Центральная 16 (заявление Антоновской Е.В. от 21.06.2024 № б/н).</t>
  </si>
  <si>
    <t xml:space="preserve">№361-р от 04.07.2024 </t>
  </si>
  <si>
    <t xml:space="preserve">№363-р от 05.07.2024 </t>
  </si>
  <si>
    <t>оплата исп.листа ФС 045635972 от 03.06.2024 по делу А05-1597/2024 в пользу ООО "Алеун"(неустойка, возмещение расходов по уплате гос.пошлины).</t>
  </si>
  <si>
    <t>№ 382-р от 18.07.2024</t>
  </si>
  <si>
    <t>на перечисление субсидии на иные цели  муниципальному дошкольному общеобразовательному учреждению «Детский сад № 15 «Рябинушка» на уплату административного штрафа по Постановлению Межрегиональной территориальной инспекции труда в Архангельской области и Ненецком автономном округе от 21.06.2024 № 29/8-2141-24-И/12-12906-и/21-19.</t>
  </si>
  <si>
    <t>на оплату исполнительного листа ФС 045636204 от 06.06.2024 года по делу    № А05-11713/2023 в пользу общества с ограниченной ответственностью   «ТГК-2» на оплату за электроэнергию, на возмещение расходов по уплате государственной пошлины, почтовых расходов</t>
  </si>
  <si>
    <t>на оплату исполнительного листа ФС 045637337 от 12.07.2024 года по делу  № А05-13177/2023 в пользу общества с ограниченной ответственностью   «Дом Сервис Сольвычегодск» на возмещение расходов по уплате пеней, государственной пошлины.</t>
  </si>
  <si>
    <t>№ 402-р от 26.07.2024</t>
  </si>
  <si>
    <t>на оплату исполнительного листа ФС 032297867 от 15.07.2024 по делу № 3а-256/2024 в пользу Векшиной Л.Н. (компенсация за нарушение права на исполнение судебного акта в разумный срок).</t>
  </si>
  <si>
    <t>№ 398-р от 24.07.2024</t>
  </si>
  <si>
    <t>№ 395-р  от 23.07.2024</t>
  </si>
  <si>
    <t>№ 411-р от 02.08.2024</t>
  </si>
  <si>
    <t xml:space="preserve">на оказание материальной помощи по погребению участников СВО (  Шумов А.А)  </t>
  </si>
  <si>
    <t>№ 450-р от 27.08.2024</t>
  </si>
  <si>
    <t xml:space="preserve">на оказание материальной помощи по погребению участников СВО (   Стрекаловский В.А.)  </t>
  </si>
  <si>
    <t xml:space="preserve">на оказание материальной помощи по погребению участников СВО (   Федотов С.П.)  </t>
  </si>
  <si>
    <t>№ 465-р от 02.09.2024</t>
  </si>
  <si>
    <t xml:space="preserve"> на оплату административного штрафа за совершение административных правонарушений, согласно постановлениям Отделения судебных приставов по городу Котласу и Котласскому району Управления Федеральной службы судебных приставов по Архангельской области и Ненецкому автономному округу № 956 , № 957 от 15.08.2024.</t>
  </si>
  <si>
    <t>№ 466-р от 03.09.2024</t>
  </si>
  <si>
    <t xml:space="preserve">на оплату исполнительного листа ФС 045637597 от 03.05.2024 по делу № А05-1058/2024 в пользу общества с ограниченной ответственностью «Алеун», в том числе:
1.1 на оплату задолженности за период с 01.11.2020 по 30.11.2023 по содержанию нежилого помещения в многоквартирном доме по адресу: Архангельская область, Котласский район, рп. Шипицыно, ул. Судоверфь, д.1 в размере 92 567,34;
1.2. на возмещение расходов по уплате государственной пошлины в размер 3 703,00 .
</t>
  </si>
  <si>
    <t>№476-р от 11.09.2024</t>
  </si>
  <si>
    <t>№480-р от 12.09.2024</t>
  </si>
  <si>
    <t xml:space="preserve">на оплату услуг при ликвидации последствий дорожно-транспортного происшествия на 465 км автомобильной дороги Чекшино-Котлас-Куратово                                                             </t>
  </si>
  <si>
    <t>№494-р от 23.09.2024</t>
  </si>
  <si>
    <t xml:space="preserve">на оплату исполнительного листа ФС № 046354926 от 07.08.2024 по делу №2-107/2024 в пользу общества с ограниченной ответственностью «АрхГражданинКредит», а именно:
а) на оплату задолженности по договору займа № КЖ19-001028 от 10.08.2019, заключенному с Ждановой Ольгой Борисовной, за период с 10.08.2019 по 28.11.2023 состоящую из основного долга в размере 2 500,00;
б) на оплату процентов за пользование денежными средства в размере 4 999,54;
в) на компенсацию судебных расходов по оплате услуг представителя в размере 2 500,00;
г) на уплату государственной пошлины в размере 400,00.
</t>
  </si>
  <si>
    <t>№ 456-р от 29.08.2024</t>
  </si>
  <si>
    <t>на оплату исполнительных листов, в т.ч.: 1.1 исполнительный лист ФС 0322964960 от 15.07.2022 по делу №3а-294/2022 в пользу Баевой Н.В. уплата гос.пошлины - 300,00; 1.2 исполнительный лист ФС 032298024 от 15.07.2022 по делу №3а-256/2024 в пользу Векшиной Л.Н. уплата гос.пошлины в размере 300,00;1.4  исполнительный лист ФС 032297959 от 15.07.2024 по делу №3а-166/2024 в пользу Копниной М.А оплата услуг представителя в размере 5000,00; 1.5 исполнительный лист ФС 032296809 от 14.03.2023 по делу №3а-90/2023 в пользу  Нечаева А.В. уплата гос.пошлины в размере 300,00.</t>
  </si>
  <si>
    <t>№ 501-р от 26.09.2024</t>
  </si>
  <si>
    <t>на перечисление субсидии на иные цели МОУ «Удимская №1 СОШ» для уплату судебных расходов по исполнительному листу №2-2097/2023 от 21.03.2024 в пользу Валеренко Анны Александровны</t>
  </si>
  <si>
    <r>
      <t xml:space="preserve">на оплату государственной пошлины по исполнительному листу ФС 038964253 от 14.08.2024 года по делу № 2-1202/2024 </t>
    </r>
    <r>
      <rPr>
        <i/>
        <sz val="10"/>
        <color rgb="FFFF0000"/>
        <rFont val="Times New Roman"/>
        <family val="1"/>
        <charset val="204"/>
      </rPr>
      <t xml:space="preserve">                 </t>
    </r>
  </si>
  <si>
    <t>Явнова Т.Л.</t>
  </si>
  <si>
    <t>Шмакова А.В.</t>
  </si>
  <si>
    <t>за 9 месяцев 2024 год</t>
  </si>
</sst>
</file>

<file path=xl/styles.xml><?xml version="1.0" encoding="utf-8"?>
<styleSheet xmlns="http://schemas.openxmlformats.org/spreadsheetml/2006/main">
  <numFmts count="2">
    <numFmt numFmtId="164" formatCode="#,##0.00;[Red]#,##0.00"/>
    <numFmt numFmtId="165" formatCode="#,##0.00_р_.;[Red]#,##0.00_р_."/>
  </numFmts>
  <fonts count="21">
    <font>
      <sz val="10"/>
      <name val="Arial Cyr"/>
      <charset val="204"/>
    </font>
    <font>
      <b/>
      <sz val="12"/>
      <name val="Times New Roman"/>
      <family val="1"/>
      <charset val="204"/>
    </font>
    <font>
      <b/>
      <i/>
      <sz val="8"/>
      <name val="Times New Roman"/>
      <family val="1"/>
      <charset val="204"/>
    </font>
    <font>
      <i/>
      <sz val="10"/>
      <name val="Times New Roman"/>
      <family val="1"/>
      <charset val="204"/>
    </font>
    <font>
      <b/>
      <i/>
      <sz val="10"/>
      <name val="Times New Roman"/>
      <family val="1"/>
      <charset val="204"/>
    </font>
    <font>
      <sz val="10"/>
      <name val="Arial Cyr"/>
      <charset val="204"/>
    </font>
    <font>
      <sz val="10"/>
      <name val="Times New Roman"/>
      <family val="1"/>
      <charset val="204"/>
    </font>
    <font>
      <i/>
      <sz val="9"/>
      <name val="Times New Roman"/>
      <family val="1"/>
      <charset val="204"/>
    </font>
    <font>
      <b/>
      <i/>
      <sz val="7.5"/>
      <name val="Times New Roman"/>
      <family val="1"/>
      <charset val="204"/>
    </font>
    <font>
      <b/>
      <sz val="10"/>
      <name val="Times New Roman"/>
      <family val="1"/>
      <charset val="204"/>
    </font>
    <font>
      <sz val="8"/>
      <name val="Arial Cyr"/>
      <charset val="204"/>
    </font>
    <font>
      <sz val="12"/>
      <name val="Times New Roman"/>
      <family val="1"/>
      <charset val="204"/>
    </font>
    <font>
      <b/>
      <i/>
      <sz val="12"/>
      <name val="Times New Roman"/>
      <family val="1"/>
      <charset val="204"/>
    </font>
    <font>
      <b/>
      <i/>
      <sz val="14"/>
      <name val="Times New Roman"/>
      <family val="1"/>
      <charset val="204"/>
    </font>
    <font>
      <b/>
      <sz val="11"/>
      <name val="Times New Roman"/>
      <family val="1"/>
      <charset val="204"/>
    </font>
    <font>
      <b/>
      <sz val="10"/>
      <name val="Arial Cyr"/>
      <charset val="204"/>
    </font>
    <font>
      <b/>
      <sz val="12"/>
      <name val="Arial Cyr"/>
      <charset val="204"/>
    </font>
    <font>
      <i/>
      <sz val="14"/>
      <name val="Arial Cyr"/>
      <charset val="204"/>
    </font>
    <font>
      <sz val="14"/>
      <name val="Arial Cyr"/>
      <charset val="204"/>
    </font>
    <font>
      <i/>
      <sz val="10"/>
      <color rgb="FFFF0000"/>
      <name val="Times New Roman"/>
      <family val="1"/>
      <charset val="204"/>
    </font>
    <font>
      <i/>
      <sz val="12"/>
      <name val="Times New Roman"/>
      <family val="1"/>
      <charset val="204"/>
    </font>
  </fonts>
  <fills count="9">
    <fill>
      <patternFill patternType="none"/>
    </fill>
    <fill>
      <patternFill patternType="gray125"/>
    </fill>
    <fill>
      <patternFill patternType="solid">
        <fgColor indexed="9"/>
        <bgColor indexed="64"/>
      </patternFill>
    </fill>
    <fill>
      <patternFill patternType="solid">
        <fgColor indexed="27"/>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theme="5" tint="0.39997558519241921"/>
        <bgColor indexed="64"/>
      </patternFill>
    </fill>
    <fill>
      <patternFill patternType="solid">
        <fgColor theme="7" tint="0.59999389629810485"/>
        <bgColor indexed="64"/>
      </patternFill>
    </fill>
  </fills>
  <borders count="3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1">
    <xf numFmtId="0" fontId="0" fillId="0" borderId="0"/>
  </cellStyleXfs>
  <cellXfs count="154">
    <xf numFmtId="0" fontId="0" fillId="0" borderId="0" xfId="0"/>
    <xf numFmtId="0" fontId="0" fillId="2" borderId="0" xfId="0" applyFill="1"/>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5" fillId="2" borderId="0" xfId="0" applyFont="1" applyFill="1"/>
    <xf numFmtId="0" fontId="6" fillId="0" borderId="0" xfId="0" applyFont="1" applyBorder="1" applyAlignment="1"/>
    <xf numFmtId="0" fontId="8" fillId="3" borderId="1" xfId="0" applyFont="1" applyFill="1" applyBorder="1" applyAlignment="1">
      <alignment horizontal="center" vertical="center" wrapText="1"/>
    </xf>
    <xf numFmtId="4" fontId="3" fillId="4" borderId="4" xfId="0" applyNumberFormat="1" applyFont="1" applyFill="1" applyBorder="1" applyAlignment="1">
      <alignment horizontal="center" vertical="center" wrapText="1"/>
    </xf>
    <xf numFmtId="0" fontId="6" fillId="0" borderId="0" xfId="0" applyFont="1" applyBorder="1" applyAlignment="1">
      <alignment horizontal="left"/>
    </xf>
    <xf numFmtId="0" fontId="6" fillId="0" borderId="0" xfId="0" applyFont="1" applyBorder="1"/>
    <xf numFmtId="0" fontId="5" fillId="2" borderId="0" xfId="0" applyFont="1" applyFill="1" applyBorder="1"/>
    <xf numFmtId="14" fontId="6" fillId="0" borderId="0" xfId="0" applyNumberFormat="1" applyFont="1" applyBorder="1" applyAlignment="1">
      <alignment horizontal="left"/>
    </xf>
    <xf numFmtId="164" fontId="0" fillId="0" borderId="0" xfId="0" applyNumberFormat="1"/>
    <xf numFmtId="0" fontId="3" fillId="0" borderId="6" xfId="0" applyFont="1" applyFill="1" applyBorder="1" applyAlignment="1">
      <alignment horizontal="center" wrapText="1"/>
    </xf>
    <xf numFmtId="0" fontId="5" fillId="0" borderId="0" xfId="0" applyFont="1" applyFill="1"/>
    <xf numFmtId="49" fontId="7" fillId="0" borderId="4" xfId="0" applyNumberFormat="1" applyFont="1" applyFill="1" applyBorder="1" applyAlignment="1">
      <alignment horizontal="center" vertical="center" wrapText="1"/>
    </xf>
    <xf numFmtId="0" fontId="3" fillId="4" borderId="7" xfId="0" applyFont="1" applyFill="1" applyBorder="1" applyAlignment="1">
      <alignment horizontal="center" wrapText="1"/>
    </xf>
    <xf numFmtId="0" fontId="3" fillId="4" borderId="4" xfId="0" applyFont="1" applyFill="1" applyBorder="1" applyAlignment="1">
      <alignment horizontal="center" wrapText="1"/>
    </xf>
    <xf numFmtId="4" fontId="10" fillId="0" borderId="0" xfId="0" applyNumberFormat="1" applyFont="1"/>
    <xf numFmtId="0" fontId="3" fillId="4" borderId="4" xfId="0" applyNumberFormat="1" applyFont="1" applyFill="1" applyBorder="1" applyAlignment="1">
      <alignment horizontal="center" vertical="center" wrapText="1"/>
    </xf>
    <xf numFmtId="0" fontId="3" fillId="4" borderId="3" xfId="0" applyFont="1" applyFill="1" applyBorder="1" applyAlignment="1">
      <alignment horizontal="center" wrapText="1"/>
    </xf>
    <xf numFmtId="0" fontId="4" fillId="0" borderId="0" xfId="0" applyFont="1" applyBorder="1" applyAlignment="1">
      <alignment horizontal="left"/>
    </xf>
    <xf numFmtId="4" fontId="4" fillId="0" borderId="0" xfId="0" applyNumberFormat="1" applyFont="1" applyFill="1" applyBorder="1" applyAlignment="1"/>
    <xf numFmtId="0" fontId="4" fillId="0" borderId="0" xfId="0" applyFont="1" applyBorder="1" applyAlignment="1"/>
    <xf numFmtId="0" fontId="12" fillId="0" borderId="0" xfId="0" applyFont="1" applyBorder="1" applyAlignment="1"/>
    <xf numFmtId="0" fontId="5" fillId="2" borderId="0" xfId="0" applyFont="1" applyFill="1" applyAlignment="1">
      <alignment horizontal="center"/>
    </xf>
    <xf numFmtId="4" fontId="3" fillId="0" borderId="4" xfId="0" applyNumberFormat="1" applyFont="1" applyFill="1" applyBorder="1" applyAlignment="1">
      <alignment horizontal="center" vertical="center" wrapText="1"/>
    </xf>
    <xf numFmtId="4" fontId="6" fillId="0" borderId="0" xfId="0" applyNumberFormat="1" applyFont="1" applyBorder="1" applyAlignment="1"/>
    <xf numFmtId="0" fontId="3" fillId="4" borderId="11" xfId="0" applyFont="1" applyFill="1" applyBorder="1" applyAlignment="1">
      <alignment horizontal="center" wrapText="1"/>
    </xf>
    <xf numFmtId="0" fontId="3" fillId="4" borderId="9" xfId="0" applyFont="1" applyFill="1" applyBorder="1" applyAlignment="1">
      <alignment horizontal="center" wrapText="1"/>
    </xf>
    <xf numFmtId="0" fontId="0" fillId="4" borderId="0" xfId="0" applyFill="1"/>
    <xf numFmtId="0" fontId="0" fillId="4" borderId="0" xfId="0" applyFill="1" applyAlignment="1">
      <alignment horizontal="center"/>
    </xf>
    <xf numFmtId="2" fontId="3" fillId="0" borderId="11" xfId="0" applyNumberFormat="1" applyFont="1" applyFill="1" applyBorder="1" applyAlignment="1">
      <alignment horizontal="center" vertical="center" wrapText="1"/>
    </xf>
    <xf numFmtId="0" fontId="12" fillId="4" borderId="6" xfId="0" applyFont="1" applyFill="1" applyBorder="1" applyAlignment="1">
      <alignment horizontal="center" vertical="center" wrapText="1"/>
    </xf>
    <xf numFmtId="0" fontId="15" fillId="4" borderId="0" xfId="0" applyFont="1" applyFill="1"/>
    <xf numFmtId="0" fontId="16" fillId="2" borderId="0" xfId="0" applyFont="1" applyFill="1"/>
    <xf numFmtId="49" fontId="7" fillId="0" borderId="15" xfId="0" applyNumberFormat="1" applyFont="1" applyFill="1" applyBorder="1" applyAlignment="1">
      <alignment horizontal="center" vertical="center" wrapText="1"/>
    </xf>
    <xf numFmtId="0" fontId="3" fillId="4" borderId="16" xfId="0" applyFont="1" applyFill="1" applyBorder="1" applyAlignment="1">
      <alignment horizontal="center" vertical="center" wrapText="1"/>
    </xf>
    <xf numFmtId="0" fontId="12" fillId="4" borderId="15" xfId="0" applyFont="1" applyFill="1" applyBorder="1" applyAlignment="1">
      <alignment horizontal="center" vertical="center" wrapText="1"/>
    </xf>
    <xf numFmtId="0" fontId="3" fillId="4" borderId="6" xfId="0" applyFont="1" applyFill="1" applyBorder="1" applyAlignment="1">
      <alignment horizontal="center" wrapText="1"/>
    </xf>
    <xf numFmtId="0" fontId="3" fillId="0" borderId="14"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16" fillId="2" borderId="0" xfId="0" applyFont="1" applyFill="1" applyAlignment="1">
      <alignment horizontal="center"/>
    </xf>
    <xf numFmtId="0" fontId="18" fillId="2" borderId="0" xfId="0" applyFont="1" applyFill="1"/>
    <xf numFmtId="0" fontId="9" fillId="4" borderId="24" xfId="0" applyFont="1" applyFill="1" applyBorder="1" applyAlignment="1">
      <alignment vertical="center" wrapText="1"/>
    </xf>
    <xf numFmtId="4" fontId="12" fillId="4" borderId="1" xfId="0" applyNumberFormat="1"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4" borderId="24" xfId="0" applyFont="1" applyFill="1" applyBorder="1" applyAlignment="1">
      <alignment horizontal="center" vertical="center" wrapText="1"/>
    </xf>
    <xf numFmtId="4" fontId="12" fillId="4" borderId="13" xfId="0" applyNumberFormat="1" applyFont="1" applyFill="1" applyBorder="1" applyAlignment="1">
      <alignment horizontal="center" vertical="center" wrapText="1"/>
    </xf>
    <xf numFmtId="0" fontId="12" fillId="4" borderId="19" xfId="0" applyFont="1" applyFill="1" applyBorder="1" applyAlignment="1">
      <alignment horizontal="center" vertical="center" wrapText="1"/>
    </xf>
    <xf numFmtId="0" fontId="11" fillId="0" borderId="0" xfId="0" applyFont="1" applyAlignment="1">
      <alignment wrapText="1"/>
    </xf>
    <xf numFmtId="0" fontId="6" fillId="0" borderId="0" xfId="0" applyFont="1" applyBorder="1" applyAlignment="1">
      <alignment vertical="top"/>
    </xf>
    <xf numFmtId="0" fontId="6" fillId="0" borderId="0" xfId="0" applyFont="1" applyBorder="1" applyAlignment="1">
      <alignment horizontal="center" vertical="top"/>
    </xf>
    <xf numFmtId="0" fontId="3" fillId="4" borderId="17" xfId="0" applyFont="1" applyFill="1" applyBorder="1" applyAlignment="1">
      <alignment vertical="center" wrapText="1"/>
    </xf>
    <xf numFmtId="0" fontId="17" fillId="2" borderId="30" xfId="0" applyFont="1" applyFill="1" applyBorder="1" applyAlignment="1">
      <alignment horizontal="center" wrapText="1"/>
    </xf>
    <xf numFmtId="4" fontId="14" fillId="4" borderId="1" xfId="0" applyNumberFormat="1" applyFont="1" applyFill="1" applyBorder="1" applyAlignment="1">
      <alignment vertical="center" wrapText="1"/>
    </xf>
    <xf numFmtId="165" fontId="13" fillId="2" borderId="1" xfId="0" applyNumberFormat="1" applyFont="1" applyFill="1" applyBorder="1" applyAlignment="1">
      <alignment horizontal="center" vertical="center" wrapText="1"/>
    </xf>
    <xf numFmtId="4" fontId="13" fillId="2" borderId="1" xfId="0" applyNumberFormat="1" applyFont="1" applyFill="1" applyBorder="1" applyAlignment="1">
      <alignment horizontal="center" vertical="center"/>
    </xf>
    <xf numFmtId="4" fontId="3" fillId="4" borderId="3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3" fillId="4" borderId="4" xfId="0" applyFont="1" applyFill="1" applyBorder="1" applyAlignment="1">
      <alignment vertical="center" wrapText="1"/>
    </xf>
    <xf numFmtId="0" fontId="3" fillId="4" borderId="4" xfId="0" applyFont="1" applyFill="1" applyBorder="1" applyAlignment="1">
      <alignment horizontal="center" vertical="center" wrapText="1"/>
    </xf>
    <xf numFmtId="0" fontId="12" fillId="4" borderId="0" xfId="0" applyFont="1" applyFill="1" applyBorder="1" applyAlignment="1">
      <alignment horizontal="center" vertical="center" wrapText="1"/>
    </xf>
    <xf numFmtId="0" fontId="12" fillId="4" borderId="29" xfId="0" applyFont="1" applyFill="1" applyBorder="1" applyAlignment="1">
      <alignment horizontal="center" vertical="center" wrapText="1"/>
    </xf>
    <xf numFmtId="0" fontId="12" fillId="4" borderId="4" xfId="0" applyFont="1" applyFill="1" applyBorder="1" applyAlignment="1">
      <alignment horizontal="center" vertical="center" wrapText="1"/>
    </xf>
    <xf numFmtId="4" fontId="3" fillId="4" borderId="33"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3" fillId="4" borderId="7" xfId="0"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3" fillId="4" borderId="7" xfId="0" applyNumberFormat="1" applyFont="1" applyFill="1" applyBorder="1" applyAlignment="1">
      <alignment horizontal="center" vertical="center" wrapText="1"/>
    </xf>
    <xf numFmtId="0" fontId="3" fillId="4" borderId="6"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4" fontId="3" fillId="4" borderId="7" xfId="0" applyNumberFormat="1" applyFont="1" applyFill="1" applyBorder="1" applyAlignment="1">
      <alignment horizontal="center" vertical="center" wrapText="1"/>
    </xf>
    <xf numFmtId="4" fontId="3" fillId="4" borderId="6" xfId="0" applyNumberFormat="1" applyFont="1" applyFill="1" applyBorder="1" applyAlignment="1">
      <alignment horizontal="center" vertical="center" wrapText="1"/>
    </xf>
    <xf numFmtId="0" fontId="3" fillId="4" borderId="14" xfId="0" applyFont="1" applyFill="1" applyBorder="1" applyAlignment="1">
      <alignment horizontal="center" vertical="center" wrapText="1"/>
    </xf>
    <xf numFmtId="49" fontId="7" fillId="0" borderId="19" xfId="0" applyNumberFormat="1" applyFont="1" applyFill="1" applyBorder="1" applyAlignment="1">
      <alignment horizontal="center" vertical="center" wrapText="1"/>
    </xf>
    <xf numFmtId="4" fontId="3" fillId="0" borderId="11" xfId="0" applyNumberFormat="1" applyFont="1" applyFill="1" applyBorder="1" applyAlignment="1">
      <alignment horizontal="center" vertical="center" wrapText="1"/>
    </xf>
    <xf numFmtId="4" fontId="3" fillId="4" borderId="11" xfId="0" applyNumberFormat="1" applyFont="1" applyFill="1" applyBorder="1" applyAlignment="1">
      <alignment horizontal="center" vertical="center" wrapText="1"/>
    </xf>
    <xf numFmtId="0" fontId="3" fillId="4" borderId="11" xfId="0" applyNumberFormat="1" applyFont="1" applyFill="1" applyBorder="1" applyAlignment="1">
      <alignment horizontal="center" vertical="center" wrapText="1"/>
    </xf>
    <xf numFmtId="49" fontId="7" fillId="0" borderId="18"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3" fillId="4" borderId="7" xfId="0" applyNumberFormat="1" applyFont="1" applyFill="1" applyBorder="1" applyAlignment="1">
      <alignment horizontal="center" vertical="center" wrapText="1"/>
    </xf>
    <xf numFmtId="4" fontId="3" fillId="4" borderId="7" xfId="0" applyNumberFormat="1" applyFont="1" applyFill="1" applyBorder="1" applyAlignment="1">
      <alignment horizontal="center" vertical="center" wrapText="1"/>
    </xf>
    <xf numFmtId="4" fontId="3" fillId="4" borderId="7" xfId="0" applyNumberFormat="1"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21" xfId="0" applyFont="1" applyFill="1" applyBorder="1" applyAlignment="1">
      <alignment horizontal="center" vertical="center" wrapText="1"/>
    </xf>
    <xf numFmtId="4" fontId="3" fillId="4" borderId="10" xfId="0" applyNumberFormat="1" applyFont="1" applyFill="1" applyBorder="1" applyAlignment="1">
      <alignment horizontal="center" vertical="center" wrapText="1"/>
    </xf>
    <xf numFmtId="0" fontId="3" fillId="4" borderId="7" xfId="0" applyNumberFormat="1" applyFont="1" applyFill="1" applyBorder="1" applyAlignment="1">
      <alignment horizontal="center" vertical="center" wrapText="1"/>
    </xf>
    <xf numFmtId="4" fontId="3" fillId="4" borderId="7" xfId="0" applyNumberFormat="1" applyFont="1" applyFill="1" applyBorder="1" applyAlignment="1">
      <alignment horizontal="center" vertical="center" wrapText="1"/>
    </xf>
    <xf numFmtId="4" fontId="3" fillId="4" borderId="6"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3" fillId="4" borderId="11" xfId="0" applyNumberFormat="1" applyFont="1" applyFill="1" applyBorder="1" applyAlignment="1">
      <alignment horizontal="center" vertical="center" wrapText="1"/>
    </xf>
    <xf numFmtId="0" fontId="12" fillId="4" borderId="7" xfId="0" applyFont="1" applyFill="1" applyBorder="1" applyAlignment="1">
      <alignment horizontal="center" vertical="center" wrapText="1"/>
    </xf>
    <xf numFmtId="4" fontId="3" fillId="4" borderId="7"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7" xfId="0" applyNumberFormat="1" applyFont="1" applyFill="1" applyBorder="1" applyAlignment="1">
      <alignment horizontal="center" vertical="center" wrapText="1"/>
    </xf>
    <xf numFmtId="4" fontId="18" fillId="2" borderId="0" xfId="0" applyNumberFormat="1" applyFont="1" applyFill="1"/>
    <xf numFmtId="0" fontId="3" fillId="4" borderId="34" xfId="0" applyFont="1" applyFill="1" applyBorder="1" applyAlignment="1">
      <alignment horizontal="center" wrapText="1"/>
    </xf>
    <xf numFmtId="4" fontId="3" fillId="4" borderId="35" xfId="0" applyNumberFormat="1" applyFont="1" applyFill="1" applyBorder="1" applyAlignment="1">
      <alignment horizontal="center" vertical="center" wrapText="1"/>
    </xf>
    <xf numFmtId="49" fontId="7" fillId="0" borderId="35" xfId="0" applyNumberFormat="1" applyFont="1" applyFill="1" applyBorder="1" applyAlignment="1">
      <alignment horizontal="center" vertical="center" wrapText="1"/>
    </xf>
    <xf numFmtId="0" fontId="3" fillId="4" borderId="7" xfId="0" applyFont="1" applyFill="1" applyBorder="1" applyAlignment="1">
      <alignment vertical="center" wrapText="1"/>
    </xf>
    <xf numFmtId="0" fontId="3" fillId="4" borderId="34" xfId="0" applyNumberFormat="1" applyFont="1" applyFill="1" applyBorder="1" applyAlignment="1">
      <alignment horizontal="center" vertical="center" wrapText="1"/>
    </xf>
    <xf numFmtId="0" fontId="3" fillId="4" borderId="7" xfId="0" applyNumberFormat="1" applyFont="1" applyFill="1" applyBorder="1" applyAlignment="1">
      <alignment horizontal="center" vertical="center" wrapText="1"/>
    </xf>
    <xf numFmtId="4" fontId="12" fillId="4" borderId="7" xfId="0" applyNumberFormat="1" applyFont="1" applyFill="1" applyBorder="1" applyAlignment="1">
      <alignment horizontal="center" vertical="center" wrapText="1"/>
    </xf>
    <xf numFmtId="4" fontId="12" fillId="4" borderId="0" xfId="0" applyNumberFormat="1" applyFont="1" applyFill="1" applyBorder="1" applyAlignment="1">
      <alignment horizontal="center" vertical="center" wrapText="1"/>
    </xf>
    <xf numFmtId="0" fontId="3" fillId="4" borderId="5" xfId="0" applyFont="1" applyFill="1" applyBorder="1" applyAlignment="1">
      <alignment vertical="center" wrapText="1"/>
    </xf>
    <xf numFmtId="0" fontId="6" fillId="0" borderId="12" xfId="0" applyFont="1" applyBorder="1" applyAlignment="1">
      <alignment horizontal="center" vertical="top"/>
    </xf>
    <xf numFmtId="0" fontId="11" fillId="0" borderId="0" xfId="0" applyFont="1" applyAlignment="1">
      <alignment horizontal="left" wrapText="1"/>
    </xf>
    <xf numFmtId="0" fontId="11" fillId="0" borderId="9" xfId="0" applyFont="1" applyBorder="1" applyAlignment="1">
      <alignment horizontal="center" wrapText="1"/>
    </xf>
    <xf numFmtId="0" fontId="20" fillId="0" borderId="9" xfId="0" applyFont="1" applyBorder="1" applyAlignment="1">
      <alignment horizontal="center"/>
    </xf>
    <xf numFmtId="49" fontId="7" fillId="0" borderId="18" xfId="0" applyNumberFormat="1" applyFont="1" applyFill="1" applyBorder="1" applyAlignment="1">
      <alignment horizontal="center" vertical="center" wrapText="1"/>
    </xf>
    <xf numFmtId="49" fontId="7" fillId="0" borderId="22" xfId="0" applyNumberFormat="1"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7" xfId="0" applyNumberFormat="1" applyFont="1" applyFill="1" applyBorder="1" applyAlignment="1">
      <alignment horizontal="center" vertical="center" wrapText="1"/>
    </xf>
    <xf numFmtId="0" fontId="3" fillId="4" borderId="11" xfId="0" applyNumberFormat="1" applyFont="1" applyFill="1" applyBorder="1" applyAlignment="1">
      <alignment horizontal="center" vertical="center" wrapText="1"/>
    </xf>
    <xf numFmtId="0" fontId="3" fillId="4" borderId="6" xfId="0" applyNumberFormat="1" applyFont="1" applyFill="1" applyBorder="1" applyAlignment="1">
      <alignment horizontal="center" vertical="center" wrapText="1"/>
    </xf>
    <xf numFmtId="0" fontId="4" fillId="0" borderId="0" xfId="0" applyFont="1" applyBorder="1" applyAlignment="1">
      <alignment horizontal="center"/>
    </xf>
    <xf numFmtId="0" fontId="3" fillId="4" borderId="23" xfId="0" applyFont="1" applyFill="1" applyBorder="1" applyAlignment="1">
      <alignment horizontal="center" vertical="center" wrapText="1"/>
    </xf>
    <xf numFmtId="0" fontId="3" fillId="4" borderId="21" xfId="0" applyFont="1" applyFill="1" applyBorder="1" applyAlignment="1">
      <alignment horizontal="center" vertical="center" wrapText="1"/>
    </xf>
    <xf numFmtId="4" fontId="3" fillId="4" borderId="7" xfId="0" applyNumberFormat="1" applyFont="1" applyFill="1" applyBorder="1" applyAlignment="1">
      <alignment horizontal="center" vertical="center" wrapText="1"/>
    </xf>
    <xf numFmtId="4" fontId="3" fillId="4" borderId="11" xfId="0" applyNumberFormat="1" applyFont="1" applyFill="1" applyBorder="1" applyAlignment="1">
      <alignment horizontal="center" vertical="center" wrapText="1"/>
    </xf>
    <xf numFmtId="0" fontId="3" fillId="4" borderId="14" xfId="0" applyFont="1" applyFill="1" applyBorder="1" applyAlignment="1">
      <alignment horizontal="center" vertical="center" wrapText="1"/>
    </xf>
    <xf numFmtId="49" fontId="7" fillId="0" borderId="28" xfId="0" applyNumberFormat="1" applyFont="1" applyFill="1" applyBorder="1" applyAlignment="1">
      <alignment horizontal="center" vertical="center" wrapText="1"/>
    </xf>
    <xf numFmtId="49" fontId="7" fillId="0" borderId="29"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 fontId="3" fillId="4" borderId="6" xfId="0" applyNumberFormat="1" applyFont="1" applyFill="1" applyBorder="1" applyAlignment="1">
      <alignment horizontal="center" vertical="center" wrapText="1"/>
    </xf>
    <xf numFmtId="49" fontId="7" fillId="0" borderId="19" xfId="0" applyNumberFormat="1" applyFont="1" applyFill="1" applyBorder="1" applyAlignment="1">
      <alignment horizontal="center" vertical="center" wrapText="1"/>
    </xf>
    <xf numFmtId="0" fontId="12" fillId="7" borderId="24" xfId="0" applyFont="1" applyFill="1" applyBorder="1" applyAlignment="1">
      <alignment horizontal="center" vertical="center" wrapText="1"/>
    </xf>
    <xf numFmtId="0" fontId="12" fillId="7" borderId="13" xfId="0" applyFont="1" applyFill="1" applyBorder="1" applyAlignment="1">
      <alignment horizontal="center" vertical="center" wrapText="1"/>
    </xf>
    <xf numFmtId="0" fontId="12" fillId="7" borderId="2" xfId="0" applyFont="1" applyFill="1" applyBorder="1" applyAlignment="1">
      <alignment horizontal="center" vertical="center" wrapText="1"/>
    </xf>
    <xf numFmtId="49" fontId="7" fillId="0" borderId="32" xfId="0" applyNumberFormat="1" applyFont="1" applyFill="1" applyBorder="1" applyAlignment="1">
      <alignment horizontal="center" vertical="center" wrapText="1"/>
    </xf>
    <xf numFmtId="49" fontId="7" fillId="0" borderId="8" xfId="0" applyNumberFormat="1" applyFont="1" applyFill="1" applyBorder="1" applyAlignment="1">
      <alignment horizontal="center" vertical="center" wrapText="1"/>
    </xf>
    <xf numFmtId="0" fontId="1" fillId="0" borderId="0" xfId="0" applyFont="1" applyAlignment="1">
      <alignment horizontal="center" wrapText="1"/>
    </xf>
    <xf numFmtId="0" fontId="1" fillId="0" borderId="0" xfId="0" applyFont="1" applyAlignment="1">
      <alignment horizontal="center"/>
    </xf>
    <xf numFmtId="0" fontId="12" fillId="5" borderId="24"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5"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8" borderId="24" xfId="0" applyFont="1" applyFill="1" applyBorder="1" applyAlignment="1">
      <alignment horizontal="center" vertical="center" wrapText="1"/>
    </xf>
    <xf numFmtId="0" fontId="12" fillId="8" borderId="13" xfId="0" applyFont="1" applyFill="1" applyBorder="1" applyAlignment="1">
      <alignment horizontal="center" vertical="center" wrapText="1"/>
    </xf>
    <xf numFmtId="0" fontId="12" fillId="8" borderId="2" xfId="0" applyFont="1" applyFill="1" applyBorder="1" applyAlignment="1">
      <alignment horizontal="center" vertical="center" wrapText="1"/>
    </xf>
    <xf numFmtId="4" fontId="3" fillId="0" borderId="11"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165" fontId="13" fillId="4" borderId="1" xfId="0" applyNumberFormat="1" applyFont="1" applyFill="1" applyBorder="1" applyAlignment="1">
      <alignment horizontal="center" vertical="center" wrapText="1"/>
    </xf>
    <xf numFmtId="4" fontId="12" fillId="0" borderId="1" xfId="0"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102"/>
  <sheetViews>
    <sheetView tabSelected="1" view="pageBreakPreview" topLeftCell="A2" zoomScale="84" zoomScaleNormal="100" zoomScaleSheetLayoutView="84" workbookViewId="0">
      <selection activeCell="B9" sqref="B9"/>
    </sheetView>
  </sheetViews>
  <sheetFormatPr defaultRowHeight="12.75"/>
  <cols>
    <col min="1" max="1" width="11.140625" customWidth="1"/>
    <col min="2" max="2" width="68.85546875" customWidth="1"/>
    <col min="3" max="4" width="17" customWidth="1"/>
    <col min="5" max="5" width="17.140625" customWidth="1"/>
    <col min="6" max="6" width="11.140625" hidden="1" customWidth="1"/>
    <col min="7" max="7" width="14.85546875" customWidth="1"/>
    <col min="8" max="8" width="12.5703125" customWidth="1"/>
    <col min="10" max="10" width="22.42578125" customWidth="1"/>
  </cols>
  <sheetData>
    <row r="1" spans="1:8" ht="6" hidden="1" customHeight="1"/>
    <row r="2" spans="1:8" ht="33" customHeight="1">
      <c r="A2" s="138" t="s">
        <v>21</v>
      </c>
      <c r="B2" s="138"/>
      <c r="C2" s="138"/>
      <c r="D2" s="138"/>
      <c r="E2" s="138"/>
      <c r="F2" s="138"/>
      <c r="G2" s="138"/>
      <c r="H2" s="138"/>
    </row>
    <row r="3" spans="1:8" ht="3.2" customHeight="1">
      <c r="A3" s="138"/>
      <c r="B3" s="138"/>
      <c r="C3" s="138"/>
      <c r="D3" s="138"/>
      <c r="E3" s="138"/>
      <c r="F3" s="138"/>
      <c r="G3" s="138"/>
      <c r="H3" s="138"/>
    </row>
    <row r="4" spans="1:8" ht="18.75" customHeight="1" thickBot="1">
      <c r="A4" s="139" t="s">
        <v>112</v>
      </c>
      <c r="B4" s="139"/>
      <c r="C4" s="139"/>
      <c r="D4" s="139"/>
      <c r="E4" s="139"/>
      <c r="F4" s="139"/>
      <c r="G4" s="139"/>
      <c r="H4" s="139"/>
    </row>
    <row r="5" spans="1:8" ht="3.75" hidden="1" customHeight="1" thickBot="1"/>
    <row r="6" spans="1:8" ht="64.5" customHeight="1" thickBot="1">
      <c r="A6" s="6" t="s">
        <v>35</v>
      </c>
      <c r="B6" s="2" t="s">
        <v>36</v>
      </c>
      <c r="C6" s="3" t="s">
        <v>37</v>
      </c>
      <c r="D6" s="3" t="s">
        <v>38</v>
      </c>
      <c r="E6" s="3" t="s">
        <v>39</v>
      </c>
      <c r="F6" s="2" t="s">
        <v>0</v>
      </c>
      <c r="G6" s="3" t="s">
        <v>40</v>
      </c>
      <c r="H6" s="2" t="s">
        <v>54</v>
      </c>
    </row>
    <row r="7" spans="1:8" s="31" customFormat="1" ht="19.5" customHeight="1" thickBot="1">
      <c r="A7" s="66">
        <v>1</v>
      </c>
      <c r="B7" s="66">
        <v>2</v>
      </c>
      <c r="C7" s="66">
        <v>3</v>
      </c>
      <c r="D7" s="66">
        <v>4</v>
      </c>
      <c r="E7" s="66">
        <v>5</v>
      </c>
      <c r="F7" s="67"/>
      <c r="G7" s="66">
        <v>6</v>
      </c>
      <c r="H7" s="68">
        <v>7</v>
      </c>
    </row>
    <row r="8" spans="1:8" s="30" customFormat="1" ht="27.75" customHeight="1" thickBot="1">
      <c r="A8" s="140" t="s">
        <v>41</v>
      </c>
      <c r="B8" s="141"/>
      <c r="C8" s="141"/>
      <c r="D8" s="141"/>
      <c r="E8" s="141"/>
      <c r="F8" s="141"/>
      <c r="G8" s="141"/>
      <c r="H8" s="142"/>
    </row>
    <row r="9" spans="1:8" s="30" customFormat="1" ht="164.25" customHeight="1">
      <c r="A9" s="76" t="s">
        <v>15</v>
      </c>
      <c r="B9" s="72" t="s">
        <v>16</v>
      </c>
      <c r="C9" s="75">
        <v>6000</v>
      </c>
      <c r="D9" s="75">
        <v>6000</v>
      </c>
      <c r="E9" s="75">
        <v>6000</v>
      </c>
      <c r="F9" s="29"/>
      <c r="G9" s="75">
        <f>D9-E9</f>
        <v>0</v>
      </c>
      <c r="H9" s="77"/>
    </row>
    <row r="10" spans="1:8" s="30" customFormat="1" ht="56.25" customHeight="1">
      <c r="A10" s="37" t="s">
        <v>27</v>
      </c>
      <c r="B10" s="19" t="s">
        <v>28</v>
      </c>
      <c r="C10" s="7">
        <v>6915.39</v>
      </c>
      <c r="D10" s="7">
        <v>6915.39</v>
      </c>
      <c r="E10" s="7">
        <v>6915.39</v>
      </c>
      <c r="F10" s="20"/>
      <c r="G10" s="7">
        <f>D10-E10</f>
        <v>0</v>
      </c>
      <c r="H10" s="36"/>
    </row>
    <row r="11" spans="1:8" s="30" customFormat="1" ht="63.75">
      <c r="A11" s="61" t="s">
        <v>83</v>
      </c>
      <c r="B11" s="19" t="s">
        <v>84</v>
      </c>
      <c r="C11" s="7">
        <v>51000</v>
      </c>
      <c r="D11" s="7">
        <v>51000</v>
      </c>
      <c r="E11" s="7">
        <v>51000</v>
      </c>
      <c r="F11" s="17"/>
      <c r="G11" s="92">
        <f>D11-E11</f>
        <v>0</v>
      </c>
      <c r="H11" s="15"/>
    </row>
    <row r="12" spans="1:8" s="30" customFormat="1" ht="56.25" customHeight="1">
      <c r="A12" s="61" t="s">
        <v>107</v>
      </c>
      <c r="B12" s="19" t="s">
        <v>108</v>
      </c>
      <c r="C12" s="7">
        <v>26000</v>
      </c>
      <c r="D12" s="7">
        <v>26000</v>
      </c>
      <c r="E12" s="7">
        <v>26000</v>
      </c>
      <c r="F12" s="17"/>
      <c r="G12" s="7">
        <v>0</v>
      </c>
      <c r="H12" s="15"/>
    </row>
    <row r="13" spans="1:8" s="30" customFormat="1" ht="22.7" customHeight="1" thickBot="1">
      <c r="A13" s="95"/>
      <c r="B13" s="62" t="s">
        <v>52</v>
      </c>
      <c r="C13" s="107">
        <f>SUM(C9:C12)</f>
        <v>89915.39</v>
      </c>
      <c r="D13" s="108">
        <f t="shared" ref="D13:G13" si="0">SUM(D9:D12)</f>
        <v>89915.39</v>
      </c>
      <c r="E13" s="107">
        <f t="shared" si="0"/>
        <v>89915.39</v>
      </c>
      <c r="F13" s="108">
        <f t="shared" si="0"/>
        <v>0</v>
      </c>
      <c r="G13" s="108">
        <f t="shared" si="0"/>
        <v>0</v>
      </c>
      <c r="H13" s="107"/>
    </row>
    <row r="14" spans="1:8" s="30" customFormat="1" ht="30" customHeight="1" thickBot="1">
      <c r="A14" s="143" t="s">
        <v>42</v>
      </c>
      <c r="B14" s="144"/>
      <c r="C14" s="144"/>
      <c r="D14" s="144"/>
      <c r="E14" s="144"/>
      <c r="F14" s="144"/>
      <c r="G14" s="144"/>
      <c r="H14" s="145"/>
    </row>
    <row r="15" spans="1:8" s="30" customFormat="1" ht="62.45" customHeight="1">
      <c r="A15" s="76" t="s">
        <v>48</v>
      </c>
      <c r="B15" s="80" t="s">
        <v>50</v>
      </c>
      <c r="C15" s="58">
        <v>15000</v>
      </c>
      <c r="D15" s="75">
        <v>15000</v>
      </c>
      <c r="E15" s="75">
        <v>15000</v>
      </c>
      <c r="F15" s="33"/>
      <c r="G15" s="75">
        <f t="shared" ref="G15" si="1">D15-E15</f>
        <v>0</v>
      </c>
      <c r="H15" s="49"/>
    </row>
    <row r="16" spans="1:8" s="30" customFormat="1" ht="36.75" customHeight="1">
      <c r="A16" s="76" t="s">
        <v>68</v>
      </c>
      <c r="B16" s="61" t="s">
        <v>76</v>
      </c>
      <c r="C16" s="7">
        <v>300</v>
      </c>
      <c r="D16" s="7">
        <v>300</v>
      </c>
      <c r="E16" s="7">
        <v>300</v>
      </c>
      <c r="F16" s="64"/>
      <c r="G16" s="7">
        <f>D16-E16</f>
        <v>0</v>
      </c>
      <c r="H16" s="38"/>
    </row>
    <row r="17" spans="1:14" s="30" customFormat="1" ht="42.75" customHeight="1">
      <c r="A17" s="88" t="s">
        <v>78</v>
      </c>
      <c r="B17" s="87" t="s">
        <v>77</v>
      </c>
      <c r="C17" s="89">
        <v>15000</v>
      </c>
      <c r="D17" s="86">
        <v>15000</v>
      </c>
      <c r="E17" s="86">
        <v>15000</v>
      </c>
      <c r="F17" s="62"/>
      <c r="G17" s="86">
        <f>D17-E17</f>
        <v>0</v>
      </c>
      <c r="H17" s="63"/>
    </row>
    <row r="18" spans="1:14" s="30" customFormat="1" ht="42.75" customHeight="1">
      <c r="A18" s="61" t="s">
        <v>87</v>
      </c>
      <c r="B18" s="61" t="s">
        <v>88</v>
      </c>
      <c r="C18" s="7">
        <v>10000</v>
      </c>
      <c r="D18" s="7">
        <v>10000</v>
      </c>
      <c r="E18" s="7">
        <v>10000</v>
      </c>
      <c r="F18" s="64"/>
      <c r="G18" s="7">
        <v>0</v>
      </c>
      <c r="H18" s="64"/>
    </row>
    <row r="19" spans="1:14" s="30" customFormat="1" ht="105" customHeight="1" thickBot="1">
      <c r="A19" s="61" t="s">
        <v>105</v>
      </c>
      <c r="B19" s="98" t="s">
        <v>106</v>
      </c>
      <c r="C19" s="91">
        <v>6200</v>
      </c>
      <c r="D19" s="91">
        <v>6200</v>
      </c>
      <c r="E19" s="91">
        <v>6200</v>
      </c>
      <c r="F19" s="95"/>
      <c r="G19" s="7">
        <v>0</v>
      </c>
      <c r="H19" s="95"/>
    </row>
    <row r="20" spans="1:14" s="30" customFormat="1" ht="27" customHeight="1" thickBot="1">
      <c r="A20" s="47"/>
      <c r="B20" s="46" t="s">
        <v>52</v>
      </c>
      <c r="C20" s="45">
        <f>SUM(C15:C19)</f>
        <v>46500</v>
      </c>
      <c r="D20" s="45">
        <f>SUM(D15:D19)</f>
        <v>46500</v>
      </c>
      <c r="E20" s="48">
        <f>SUM(E15:E19)</f>
        <v>46500</v>
      </c>
      <c r="F20" s="48">
        <f t="shared" ref="F20" si="2">SUM(F15:F17)</f>
        <v>0</v>
      </c>
      <c r="G20" s="45">
        <f>SUM(G15:G19)</f>
        <v>0</v>
      </c>
      <c r="H20" s="46"/>
    </row>
    <row r="21" spans="1:14" s="30" customFormat="1" ht="39.200000000000003" customHeight="1" thickBot="1">
      <c r="A21" s="146" t="s">
        <v>1</v>
      </c>
      <c r="B21" s="147"/>
      <c r="C21" s="147"/>
      <c r="D21" s="147"/>
      <c r="E21" s="147"/>
      <c r="F21" s="147"/>
      <c r="G21" s="147"/>
      <c r="H21" s="148"/>
    </row>
    <row r="22" spans="1:14" s="30" customFormat="1" ht="37.5" customHeight="1">
      <c r="A22" s="40" t="s">
        <v>7</v>
      </c>
      <c r="B22" s="120" t="s">
        <v>10</v>
      </c>
      <c r="C22" s="73">
        <v>15400.35</v>
      </c>
      <c r="D22" s="149">
        <v>13080.63</v>
      </c>
      <c r="E22" s="149">
        <v>13080.63</v>
      </c>
      <c r="F22" s="29"/>
      <c r="G22" s="126">
        <v>0</v>
      </c>
      <c r="H22" s="115"/>
    </row>
    <row r="23" spans="1:14" s="30" customFormat="1" ht="79.5" customHeight="1">
      <c r="A23" s="41" t="s">
        <v>20</v>
      </c>
      <c r="B23" s="121"/>
      <c r="C23" s="26">
        <v>-2319.7199999999998</v>
      </c>
      <c r="D23" s="150"/>
      <c r="E23" s="150"/>
      <c r="F23" s="20"/>
      <c r="G23" s="131"/>
      <c r="H23" s="132"/>
    </row>
    <row r="24" spans="1:14" s="30" customFormat="1" ht="393.75" customHeight="1">
      <c r="A24" s="123" t="s">
        <v>11</v>
      </c>
      <c r="B24" s="119" t="s">
        <v>12</v>
      </c>
      <c r="C24" s="125">
        <v>2466.29</v>
      </c>
      <c r="D24" s="125">
        <v>2466.29</v>
      </c>
      <c r="E24" s="125">
        <v>2466.29</v>
      </c>
      <c r="F24" s="20"/>
      <c r="G24" s="125">
        <f t="shared" ref="G24:G32" si="3">D24-E24</f>
        <v>0</v>
      </c>
      <c r="H24" s="114"/>
    </row>
    <row r="25" spans="1:14" s="30" customFormat="1" ht="57.2" customHeight="1">
      <c r="A25" s="127"/>
      <c r="B25" s="121"/>
      <c r="C25" s="131"/>
      <c r="D25" s="131"/>
      <c r="E25" s="131"/>
      <c r="F25" s="20"/>
      <c r="G25" s="131"/>
      <c r="H25" s="132"/>
    </row>
    <row r="26" spans="1:14" s="30" customFormat="1" ht="54.75" customHeight="1">
      <c r="A26" s="37" t="s">
        <v>23</v>
      </c>
      <c r="B26" s="19" t="s">
        <v>24</v>
      </c>
      <c r="C26" s="7">
        <v>127300</v>
      </c>
      <c r="D26" s="7">
        <v>127300</v>
      </c>
      <c r="E26" s="7">
        <v>127300</v>
      </c>
      <c r="F26" s="20"/>
      <c r="G26" s="7">
        <f t="shared" si="3"/>
        <v>0</v>
      </c>
      <c r="H26" s="82"/>
    </row>
    <row r="27" spans="1:14" s="30" customFormat="1" ht="60.75" customHeight="1">
      <c r="A27" s="37" t="s">
        <v>29</v>
      </c>
      <c r="B27" s="19" t="s">
        <v>30</v>
      </c>
      <c r="C27" s="7">
        <v>118000</v>
      </c>
      <c r="D27" s="7">
        <v>118000</v>
      </c>
      <c r="E27" s="7">
        <v>118000</v>
      </c>
      <c r="F27" s="20"/>
      <c r="G27" s="7">
        <f t="shared" si="3"/>
        <v>0</v>
      </c>
      <c r="H27" s="82"/>
    </row>
    <row r="28" spans="1:14" s="4" customFormat="1" ht="30.75" customHeight="1">
      <c r="A28" s="76" t="s">
        <v>43</v>
      </c>
      <c r="B28" s="119" t="s">
        <v>44</v>
      </c>
      <c r="C28" s="74">
        <v>830435</v>
      </c>
      <c r="D28" s="74">
        <v>23327.83</v>
      </c>
      <c r="E28" s="74">
        <v>23327.83</v>
      </c>
      <c r="F28" s="16"/>
      <c r="G28" s="7">
        <f>D28-E28</f>
        <v>0</v>
      </c>
      <c r="H28" s="81"/>
    </row>
    <row r="29" spans="1:14" s="4" customFormat="1" ht="80.45" customHeight="1">
      <c r="A29" s="76" t="s">
        <v>45</v>
      </c>
      <c r="B29" s="120"/>
      <c r="C29" s="74">
        <v>-611000</v>
      </c>
      <c r="D29" s="125">
        <v>19435</v>
      </c>
      <c r="E29" s="125">
        <v>19435</v>
      </c>
      <c r="F29" s="16"/>
      <c r="G29" s="125">
        <f>D29-E29</f>
        <v>0</v>
      </c>
      <c r="H29" s="136"/>
    </row>
    <row r="30" spans="1:14" s="4" customFormat="1" ht="82.5" customHeight="1">
      <c r="A30" s="53" t="s">
        <v>66</v>
      </c>
      <c r="B30" s="121"/>
      <c r="C30" s="74">
        <v>-200000</v>
      </c>
      <c r="D30" s="131"/>
      <c r="E30" s="131"/>
      <c r="F30" s="17"/>
      <c r="G30" s="131"/>
      <c r="H30" s="137"/>
      <c r="N30" s="1"/>
    </row>
    <row r="31" spans="1:14" s="4" customFormat="1" ht="33.75" customHeight="1">
      <c r="A31" s="53" t="s">
        <v>48</v>
      </c>
      <c r="B31" s="119" t="s">
        <v>49</v>
      </c>
      <c r="C31" s="74">
        <f>62197.83</f>
        <v>62197.83</v>
      </c>
      <c r="D31" s="75">
        <v>0</v>
      </c>
      <c r="E31" s="75">
        <v>0</v>
      </c>
      <c r="F31" s="16"/>
      <c r="G31" s="74">
        <f t="shared" si="3"/>
        <v>0</v>
      </c>
      <c r="H31" s="81"/>
    </row>
    <row r="32" spans="1:14" s="4" customFormat="1" ht="81.75" customHeight="1">
      <c r="A32" s="60" t="s">
        <v>67</v>
      </c>
      <c r="B32" s="121"/>
      <c r="C32" s="74">
        <v>-38870</v>
      </c>
      <c r="D32" s="74">
        <v>0</v>
      </c>
      <c r="E32" s="74">
        <v>0</v>
      </c>
      <c r="F32" s="17"/>
      <c r="G32" s="74">
        <f t="shared" si="3"/>
        <v>0</v>
      </c>
      <c r="H32" s="15"/>
      <c r="N32" s="1"/>
    </row>
    <row r="33" spans="1:14" s="4" customFormat="1" ht="35.25" customHeight="1" thickBot="1">
      <c r="A33" s="109" t="s">
        <v>98</v>
      </c>
      <c r="B33" s="106" t="s">
        <v>109</v>
      </c>
      <c r="C33" s="91">
        <v>33.5</v>
      </c>
      <c r="D33" s="91">
        <v>33.5</v>
      </c>
      <c r="E33" s="91">
        <v>33.5</v>
      </c>
      <c r="F33" s="16"/>
      <c r="G33" s="91">
        <v>0</v>
      </c>
      <c r="H33" s="93"/>
      <c r="N33" s="1"/>
    </row>
    <row r="34" spans="1:14" s="34" customFormat="1" ht="33.75" customHeight="1" thickBot="1">
      <c r="A34" s="44"/>
      <c r="B34" s="46" t="s">
        <v>52</v>
      </c>
      <c r="C34" s="45">
        <f>SUM(C22:C33)</f>
        <v>303643.24999999994</v>
      </c>
      <c r="D34" s="48">
        <f t="shared" ref="D34:G34" si="4">SUM(D22:D33)</f>
        <v>303643.25</v>
      </c>
      <c r="E34" s="45">
        <f t="shared" si="4"/>
        <v>303643.25</v>
      </c>
      <c r="F34" s="48">
        <f t="shared" si="4"/>
        <v>0</v>
      </c>
      <c r="G34" s="48">
        <f t="shared" si="4"/>
        <v>0</v>
      </c>
      <c r="H34" s="55"/>
    </row>
    <row r="35" spans="1:14" s="35" customFormat="1" ht="24.75" customHeight="1" thickBot="1">
      <c r="A35" s="133" t="s">
        <v>2</v>
      </c>
      <c r="B35" s="134"/>
      <c r="C35" s="134"/>
      <c r="D35" s="134"/>
      <c r="E35" s="134"/>
      <c r="F35" s="134"/>
      <c r="G35" s="134"/>
      <c r="H35" s="135"/>
    </row>
    <row r="36" spans="1:14" s="14" customFormat="1" ht="66.2" customHeight="1">
      <c r="A36" s="124" t="s">
        <v>3</v>
      </c>
      <c r="B36" s="32" t="s">
        <v>4</v>
      </c>
      <c r="C36" s="78">
        <v>62322</v>
      </c>
      <c r="D36" s="78">
        <v>62322</v>
      </c>
      <c r="E36" s="78">
        <v>62322</v>
      </c>
      <c r="F36" s="13"/>
      <c r="G36" s="75">
        <f>D36-E36</f>
        <v>0</v>
      </c>
      <c r="H36" s="115"/>
    </row>
    <row r="37" spans="1:14" s="4" customFormat="1" ht="68.25" customHeight="1">
      <c r="A37" s="127"/>
      <c r="B37" s="71" t="s">
        <v>9</v>
      </c>
      <c r="C37" s="74">
        <v>960000</v>
      </c>
      <c r="D37" s="74">
        <v>960000</v>
      </c>
      <c r="E37" s="74">
        <v>960000</v>
      </c>
      <c r="F37" s="16"/>
      <c r="G37" s="7">
        <f>D37-E37</f>
        <v>0</v>
      </c>
      <c r="H37" s="132"/>
    </row>
    <row r="38" spans="1:14" s="4" customFormat="1" ht="33" customHeight="1">
      <c r="A38" s="76" t="s">
        <v>5</v>
      </c>
      <c r="B38" s="19" t="s">
        <v>6</v>
      </c>
      <c r="C38" s="7">
        <v>60000</v>
      </c>
      <c r="D38" s="7">
        <v>60000</v>
      </c>
      <c r="E38" s="7">
        <v>60000</v>
      </c>
      <c r="F38" s="17"/>
      <c r="G38" s="7">
        <f>D38-E38</f>
        <v>0</v>
      </c>
      <c r="H38" s="36"/>
    </row>
    <row r="39" spans="1:14" s="4" customFormat="1" ht="32.25" customHeight="1">
      <c r="A39" s="76" t="s">
        <v>13</v>
      </c>
      <c r="B39" s="72" t="s">
        <v>14</v>
      </c>
      <c r="C39" s="75">
        <v>60000</v>
      </c>
      <c r="D39" s="75">
        <v>60000</v>
      </c>
      <c r="E39" s="75">
        <v>60000</v>
      </c>
      <c r="F39" s="39"/>
      <c r="G39" s="7">
        <f t="shared" ref="G39:G48" si="5">D39-E39</f>
        <v>0</v>
      </c>
      <c r="H39" s="77"/>
    </row>
    <row r="40" spans="1:14" s="25" customFormat="1" ht="30.75" customHeight="1">
      <c r="A40" s="123" t="s">
        <v>17</v>
      </c>
      <c r="B40" s="19" t="s">
        <v>18</v>
      </c>
      <c r="C40" s="7">
        <v>2229.5</v>
      </c>
      <c r="D40" s="7">
        <v>2229.5</v>
      </c>
      <c r="E40" s="7">
        <v>2229.5</v>
      </c>
      <c r="F40" s="20"/>
      <c r="G40" s="7">
        <f t="shared" si="5"/>
        <v>0</v>
      </c>
      <c r="H40" s="114"/>
    </row>
    <row r="41" spans="1:14" s="25" customFormat="1" ht="36" customHeight="1">
      <c r="A41" s="127"/>
      <c r="B41" s="19" t="s">
        <v>19</v>
      </c>
      <c r="C41" s="7">
        <v>50000</v>
      </c>
      <c r="D41" s="7">
        <v>50000</v>
      </c>
      <c r="E41" s="7">
        <v>50000</v>
      </c>
      <c r="F41" s="20"/>
      <c r="G41" s="7">
        <f t="shared" si="5"/>
        <v>0</v>
      </c>
      <c r="H41" s="132"/>
    </row>
    <row r="42" spans="1:14" s="25" customFormat="1" ht="69.75" customHeight="1">
      <c r="A42" s="123" t="s">
        <v>22</v>
      </c>
      <c r="B42" s="19" t="s">
        <v>25</v>
      </c>
      <c r="C42" s="7">
        <v>4593.8900000000003</v>
      </c>
      <c r="D42" s="7">
        <v>4593.8900000000003</v>
      </c>
      <c r="E42" s="7">
        <v>4593.8900000000003</v>
      </c>
      <c r="F42" s="20"/>
      <c r="G42" s="7">
        <f t="shared" si="5"/>
        <v>0</v>
      </c>
      <c r="H42" s="128"/>
    </row>
    <row r="43" spans="1:14" s="25" customFormat="1" ht="24" customHeight="1">
      <c r="A43" s="127"/>
      <c r="B43" s="119" t="s">
        <v>34</v>
      </c>
      <c r="C43" s="7">
        <v>17045.689999999999</v>
      </c>
      <c r="D43" s="7">
        <v>17045.689999999999</v>
      </c>
      <c r="E43" s="125">
        <v>16343.1</v>
      </c>
      <c r="F43" s="20"/>
      <c r="G43" s="7">
        <f t="shared" si="5"/>
        <v>702.58999999999833</v>
      </c>
      <c r="H43" s="129"/>
    </row>
    <row r="44" spans="1:14" s="25" customFormat="1" ht="81" customHeight="1">
      <c r="A44" s="37" t="s">
        <v>26</v>
      </c>
      <c r="B44" s="121"/>
      <c r="C44" s="7">
        <v>-702.59</v>
      </c>
      <c r="D44" s="7">
        <v>-702.59</v>
      </c>
      <c r="E44" s="131"/>
      <c r="F44" s="20"/>
      <c r="G44" s="7">
        <f t="shared" si="5"/>
        <v>-702.59</v>
      </c>
      <c r="H44" s="130"/>
    </row>
    <row r="45" spans="1:14" s="25" customFormat="1" ht="41.25" customHeight="1">
      <c r="A45" s="123" t="s">
        <v>31</v>
      </c>
      <c r="B45" s="19" t="s">
        <v>32</v>
      </c>
      <c r="C45" s="7">
        <v>4950</v>
      </c>
      <c r="D45" s="7">
        <v>4950</v>
      </c>
      <c r="E45" s="7">
        <v>4950</v>
      </c>
      <c r="F45" s="20"/>
      <c r="G45" s="7">
        <f t="shared" si="5"/>
        <v>0</v>
      </c>
      <c r="H45" s="114"/>
    </row>
    <row r="46" spans="1:14" s="25" customFormat="1" ht="184.7" customHeight="1">
      <c r="A46" s="127"/>
      <c r="B46" s="19" t="s">
        <v>33</v>
      </c>
      <c r="C46" s="7">
        <v>80000</v>
      </c>
      <c r="D46" s="7">
        <v>80000</v>
      </c>
      <c r="E46" s="7">
        <v>80000</v>
      </c>
      <c r="F46" s="20"/>
      <c r="G46" s="7">
        <f t="shared" si="5"/>
        <v>0</v>
      </c>
      <c r="H46" s="132"/>
    </row>
    <row r="47" spans="1:14" s="4" customFormat="1" ht="45.75" customHeight="1">
      <c r="A47" s="76" t="s">
        <v>46</v>
      </c>
      <c r="B47" s="72" t="s">
        <v>47</v>
      </c>
      <c r="C47" s="75">
        <v>60000</v>
      </c>
      <c r="D47" s="75">
        <v>60000</v>
      </c>
      <c r="E47" s="75">
        <v>60000</v>
      </c>
      <c r="F47" s="39"/>
      <c r="G47" s="7">
        <f t="shared" si="5"/>
        <v>0</v>
      </c>
      <c r="H47" s="77"/>
    </row>
    <row r="48" spans="1:14" s="4" customFormat="1" ht="278.45" customHeight="1">
      <c r="A48" s="123" t="s">
        <v>51</v>
      </c>
      <c r="B48" s="119" t="s">
        <v>60</v>
      </c>
      <c r="C48" s="125">
        <v>210000</v>
      </c>
      <c r="D48" s="125">
        <v>210000</v>
      </c>
      <c r="E48" s="125">
        <v>210000</v>
      </c>
      <c r="F48" s="39"/>
      <c r="G48" s="125">
        <f t="shared" si="5"/>
        <v>0</v>
      </c>
      <c r="H48" s="114"/>
    </row>
    <row r="49" spans="1:14" s="4" customFormat="1" ht="358.5" customHeight="1">
      <c r="A49" s="124"/>
      <c r="B49" s="120"/>
      <c r="C49" s="126"/>
      <c r="D49" s="126"/>
      <c r="E49" s="126"/>
      <c r="F49" s="28"/>
      <c r="G49" s="126"/>
      <c r="H49" s="115"/>
    </row>
    <row r="50" spans="1:14" s="4" customFormat="1" ht="303" customHeight="1">
      <c r="A50" s="124"/>
      <c r="B50" s="121"/>
      <c r="C50" s="126"/>
      <c r="D50" s="126"/>
      <c r="E50" s="126"/>
      <c r="F50" s="28"/>
      <c r="G50" s="126"/>
      <c r="H50" s="115"/>
      <c r="M50" s="1"/>
    </row>
    <row r="51" spans="1:14" s="4" customFormat="1" ht="39.200000000000003" customHeight="1">
      <c r="A51" s="69" t="s">
        <v>69</v>
      </c>
      <c r="B51" s="72" t="s">
        <v>62</v>
      </c>
      <c r="C51" s="7">
        <v>60000</v>
      </c>
      <c r="D51" s="7">
        <v>60000</v>
      </c>
      <c r="E51" s="7">
        <v>60000</v>
      </c>
      <c r="F51" s="16"/>
      <c r="G51" s="74">
        <f t="shared" ref="G51:G60" si="6">D51-E51</f>
        <v>0</v>
      </c>
      <c r="H51" s="70"/>
      <c r="N51" s="1"/>
    </row>
    <row r="52" spans="1:14" s="4" customFormat="1" ht="34.5" customHeight="1">
      <c r="A52" s="69" t="s">
        <v>70</v>
      </c>
      <c r="B52" s="80" t="s">
        <v>61</v>
      </c>
      <c r="C52" s="79">
        <v>60000</v>
      </c>
      <c r="D52" s="79">
        <v>60000</v>
      </c>
      <c r="E52" s="79">
        <v>60000</v>
      </c>
      <c r="F52" s="16"/>
      <c r="G52" s="74">
        <f t="shared" si="6"/>
        <v>0</v>
      </c>
      <c r="H52" s="70"/>
      <c r="M52" s="1"/>
      <c r="N52" s="1"/>
    </row>
    <row r="53" spans="1:14" s="4" customFormat="1" ht="79.5" customHeight="1">
      <c r="A53" s="116" t="s">
        <v>63</v>
      </c>
      <c r="B53" s="119" t="s">
        <v>71</v>
      </c>
      <c r="C53" s="7">
        <v>75000</v>
      </c>
      <c r="D53" s="7">
        <v>75000</v>
      </c>
      <c r="E53" s="7">
        <v>75000</v>
      </c>
      <c r="F53" s="17"/>
      <c r="G53" s="7">
        <f t="shared" si="6"/>
        <v>0</v>
      </c>
      <c r="H53" s="15"/>
      <c r="N53" s="1"/>
    </row>
    <row r="54" spans="1:14" s="4" customFormat="1" ht="79.5" customHeight="1">
      <c r="A54" s="117"/>
      <c r="B54" s="120"/>
      <c r="C54" s="7">
        <v>41360.17</v>
      </c>
      <c r="D54" s="7">
        <v>41360.17</v>
      </c>
      <c r="E54" s="7">
        <v>41360.17</v>
      </c>
      <c r="F54" s="17"/>
      <c r="G54" s="7">
        <f t="shared" si="6"/>
        <v>0</v>
      </c>
      <c r="H54" s="15"/>
      <c r="N54" s="1"/>
    </row>
    <row r="55" spans="1:14" s="4" customFormat="1" ht="78.75" customHeight="1">
      <c r="A55" s="118"/>
      <c r="B55" s="121"/>
      <c r="C55" s="7">
        <v>3089.89</v>
      </c>
      <c r="D55" s="7">
        <v>3089.89</v>
      </c>
      <c r="E55" s="7">
        <v>3089.89</v>
      </c>
      <c r="F55" s="17"/>
      <c r="G55" s="7">
        <f t="shared" si="6"/>
        <v>0</v>
      </c>
      <c r="H55" s="15"/>
      <c r="N55" s="1"/>
    </row>
    <row r="56" spans="1:14" s="4" customFormat="1" ht="39.75" customHeight="1">
      <c r="A56" s="69" t="s">
        <v>74</v>
      </c>
      <c r="B56" s="80" t="s">
        <v>64</v>
      </c>
      <c r="C56" s="79">
        <v>60000</v>
      </c>
      <c r="D56" s="79">
        <v>60000</v>
      </c>
      <c r="E56" s="79">
        <v>60000</v>
      </c>
      <c r="F56" s="16"/>
      <c r="G56" s="74">
        <f t="shared" si="6"/>
        <v>0</v>
      </c>
      <c r="H56" s="15"/>
      <c r="K56" s="1"/>
      <c r="N56" s="1"/>
    </row>
    <row r="57" spans="1:14" s="4" customFormat="1" ht="45" customHeight="1">
      <c r="A57" s="60" t="s">
        <v>65</v>
      </c>
      <c r="B57" s="19" t="s">
        <v>75</v>
      </c>
      <c r="C57" s="7">
        <v>2845.91</v>
      </c>
      <c r="D57" s="7">
        <v>2845.91</v>
      </c>
      <c r="E57" s="7">
        <v>2845.91</v>
      </c>
      <c r="F57" s="17"/>
      <c r="G57" s="74">
        <f t="shared" si="6"/>
        <v>0</v>
      </c>
      <c r="H57" s="15"/>
      <c r="N57" s="1"/>
    </row>
    <row r="58" spans="1:14" s="4" customFormat="1" ht="39.75" customHeight="1">
      <c r="A58" s="69" t="s">
        <v>73</v>
      </c>
      <c r="B58" s="19" t="s">
        <v>72</v>
      </c>
      <c r="C58" s="79">
        <v>60000</v>
      </c>
      <c r="D58" s="79">
        <v>60000</v>
      </c>
      <c r="E58" s="79">
        <v>60000</v>
      </c>
      <c r="F58" s="16"/>
      <c r="G58" s="74">
        <f t="shared" si="6"/>
        <v>0</v>
      </c>
      <c r="H58" s="70"/>
      <c r="N58" s="1"/>
    </row>
    <row r="59" spans="1:14" s="4" customFormat="1" ht="39.75" customHeight="1">
      <c r="A59" s="69" t="s">
        <v>80</v>
      </c>
      <c r="B59" s="80" t="s">
        <v>79</v>
      </c>
      <c r="C59" s="7">
        <v>5000</v>
      </c>
      <c r="D59" s="7">
        <v>5000</v>
      </c>
      <c r="E59" s="7">
        <v>5000</v>
      </c>
      <c r="F59" s="17"/>
      <c r="G59" s="74">
        <f t="shared" si="6"/>
        <v>0</v>
      </c>
      <c r="H59" s="15"/>
      <c r="N59" s="1"/>
    </row>
    <row r="60" spans="1:14" s="4" customFormat="1" ht="39.75" customHeight="1">
      <c r="A60" s="61" t="s">
        <v>81</v>
      </c>
      <c r="B60" s="84" t="s">
        <v>82</v>
      </c>
      <c r="C60" s="85">
        <v>31333.52</v>
      </c>
      <c r="D60" s="85">
        <v>31333.52</v>
      </c>
      <c r="E60" s="85">
        <v>31333.52</v>
      </c>
      <c r="F60" s="16"/>
      <c r="G60" s="85">
        <f t="shared" si="6"/>
        <v>0</v>
      </c>
      <c r="H60" s="83"/>
      <c r="N60" s="1"/>
    </row>
    <row r="61" spans="1:14" s="4" customFormat="1" ht="51">
      <c r="A61" s="61" t="s">
        <v>90</v>
      </c>
      <c r="B61" s="19" t="s">
        <v>85</v>
      </c>
      <c r="C61" s="7">
        <v>17935.759999999998</v>
      </c>
      <c r="D61" s="7">
        <v>17935.759999999998</v>
      </c>
      <c r="E61" s="7">
        <v>17935.759999999998</v>
      </c>
      <c r="F61" s="17"/>
      <c r="G61" s="7">
        <v>0</v>
      </c>
      <c r="H61" s="15"/>
      <c r="N61" s="1"/>
    </row>
    <row r="62" spans="1:14" s="4" customFormat="1" ht="57.75" customHeight="1">
      <c r="A62" s="61" t="s">
        <v>89</v>
      </c>
      <c r="B62" s="19" t="s">
        <v>86</v>
      </c>
      <c r="C62" s="7">
        <v>16912.04</v>
      </c>
      <c r="D62" s="7">
        <v>16912.04</v>
      </c>
      <c r="E62" s="7">
        <v>16912.04</v>
      </c>
      <c r="F62" s="17"/>
      <c r="G62" s="7">
        <v>0</v>
      </c>
      <c r="H62" s="15"/>
      <c r="N62" s="1"/>
    </row>
    <row r="63" spans="1:14" s="4" customFormat="1" ht="39.75" customHeight="1">
      <c r="A63" s="61" t="s">
        <v>91</v>
      </c>
      <c r="B63" s="19" t="s">
        <v>92</v>
      </c>
      <c r="C63" s="7">
        <v>60000</v>
      </c>
      <c r="D63" s="7">
        <v>60000</v>
      </c>
      <c r="E63" s="7">
        <v>60000</v>
      </c>
      <c r="F63" s="17"/>
      <c r="G63" s="7">
        <v>0</v>
      </c>
      <c r="H63" s="15"/>
      <c r="N63" s="1"/>
    </row>
    <row r="64" spans="1:14" s="4" customFormat="1" ht="39.75" customHeight="1">
      <c r="A64" s="61" t="s">
        <v>93</v>
      </c>
      <c r="B64" s="19" t="s">
        <v>94</v>
      </c>
      <c r="C64" s="7">
        <v>60000</v>
      </c>
      <c r="D64" s="7">
        <v>60000</v>
      </c>
      <c r="E64" s="7">
        <v>60000</v>
      </c>
      <c r="F64" s="17"/>
      <c r="G64" s="7">
        <v>0</v>
      </c>
      <c r="H64" s="15"/>
      <c r="N64" s="1"/>
    </row>
    <row r="65" spans="1:14" s="4" customFormat="1" ht="39.75" customHeight="1">
      <c r="A65" s="61" t="s">
        <v>96</v>
      </c>
      <c r="B65" s="94" t="s">
        <v>95</v>
      </c>
      <c r="C65" s="91">
        <v>60000</v>
      </c>
      <c r="D65" s="91">
        <v>60000</v>
      </c>
      <c r="E65" s="91">
        <v>60000</v>
      </c>
      <c r="F65" s="16"/>
      <c r="G65" s="91">
        <v>0</v>
      </c>
      <c r="H65" s="93"/>
      <c r="N65" s="1"/>
    </row>
    <row r="66" spans="1:14" s="4" customFormat="1" ht="68.25" customHeight="1">
      <c r="A66" s="60" t="s">
        <v>98</v>
      </c>
      <c r="B66" s="90" t="s">
        <v>97</v>
      </c>
      <c r="C66" s="91">
        <v>60000</v>
      </c>
      <c r="D66" s="91">
        <v>60000</v>
      </c>
      <c r="E66" s="91">
        <v>60000</v>
      </c>
      <c r="F66" s="16"/>
      <c r="G66" s="91">
        <v>0</v>
      </c>
      <c r="H66" s="15"/>
      <c r="N66" s="1"/>
    </row>
    <row r="67" spans="1:14" s="4" customFormat="1" ht="113.25" customHeight="1">
      <c r="A67" s="60" t="s">
        <v>100</v>
      </c>
      <c r="B67" s="99" t="s">
        <v>99</v>
      </c>
      <c r="C67" s="91">
        <v>96270.34</v>
      </c>
      <c r="D67" s="91">
        <v>96270.34</v>
      </c>
      <c r="E67" s="91">
        <v>96270.34</v>
      </c>
      <c r="F67" s="16"/>
      <c r="G67" s="91">
        <v>0</v>
      </c>
      <c r="H67" s="93"/>
      <c r="N67" s="1"/>
    </row>
    <row r="68" spans="1:14" s="4" customFormat="1" ht="36" customHeight="1">
      <c r="A68" s="104" t="s">
        <v>101</v>
      </c>
      <c r="B68" s="99" t="s">
        <v>102</v>
      </c>
      <c r="C68" s="96">
        <v>4088.5</v>
      </c>
      <c r="D68" s="96">
        <v>4088.5</v>
      </c>
      <c r="E68" s="96">
        <v>4088.5</v>
      </c>
      <c r="F68" s="16"/>
      <c r="G68" s="96">
        <v>0</v>
      </c>
      <c r="H68" s="97"/>
      <c r="N68" s="1"/>
    </row>
    <row r="69" spans="1:14" s="4" customFormat="1" ht="141.75" customHeight="1" thickBot="1">
      <c r="A69" s="104" t="s">
        <v>103</v>
      </c>
      <c r="B69" s="105" t="s">
        <v>104</v>
      </c>
      <c r="C69" s="102">
        <v>10399.540000000001</v>
      </c>
      <c r="D69" s="65">
        <v>10399.540000000001</v>
      </c>
      <c r="E69" s="102">
        <v>10399.540000000001</v>
      </c>
      <c r="F69" s="101"/>
      <c r="G69" s="65">
        <v>0</v>
      </c>
      <c r="H69" s="103"/>
      <c r="N69" s="1"/>
    </row>
    <row r="70" spans="1:14" s="42" customFormat="1" ht="28.5" customHeight="1" thickBot="1">
      <c r="A70" s="46"/>
      <c r="B70" s="46" t="s">
        <v>52</v>
      </c>
      <c r="C70" s="152">
        <f>SUM(C36:C69)</f>
        <v>2354674.1599999992</v>
      </c>
      <c r="D70" s="152">
        <f>SUM(D36:D69)</f>
        <v>2354674.1599999992</v>
      </c>
      <c r="E70" s="152">
        <f>SUM(E36:E69)</f>
        <v>2354674.1599999997</v>
      </c>
      <c r="F70" s="45">
        <f t="shared" ref="F70" si="7">SUM(F36:F65)</f>
        <v>0</v>
      </c>
      <c r="G70" s="45">
        <f>SUM(G36:G69)</f>
        <v>-1.7053025658242404E-12</v>
      </c>
      <c r="H70" s="59"/>
    </row>
    <row r="71" spans="1:14" s="43" customFormat="1" ht="37.5" customHeight="1" thickBot="1">
      <c r="A71" s="54"/>
      <c r="B71" s="57" t="s">
        <v>53</v>
      </c>
      <c r="C71" s="153">
        <f>C13+C20+C34+C70</f>
        <v>2794732.7999999993</v>
      </c>
      <c r="D71" s="153">
        <f>D13+D20+D34+D70</f>
        <v>2794732.7999999993</v>
      </c>
      <c r="E71" s="153">
        <f>E13+E20+E34+E70</f>
        <v>2794732.8</v>
      </c>
      <c r="F71" s="56">
        <f>F13+F20+F34+F70</f>
        <v>0</v>
      </c>
      <c r="G71" s="151">
        <f>G13+G20+G34+G70</f>
        <v>-1.7053025658242404E-12</v>
      </c>
      <c r="H71" s="56"/>
      <c r="J71" s="100"/>
    </row>
    <row r="72" spans="1:14" s="4" customFormat="1" ht="16.5" customHeight="1">
      <c r="A72" s="21"/>
      <c r="B72" s="9"/>
      <c r="C72" s="21"/>
      <c r="D72" s="21"/>
      <c r="E72" s="22"/>
      <c r="F72" s="23"/>
      <c r="G72" s="22"/>
      <c r="H72" s="9"/>
    </row>
    <row r="73" spans="1:14" s="4" customFormat="1" ht="16.5" customHeight="1">
      <c r="A73" s="122" t="s">
        <v>55</v>
      </c>
      <c r="B73" s="122"/>
      <c r="C73" s="122"/>
      <c r="D73" s="122"/>
      <c r="E73" s="122"/>
      <c r="F73" s="122"/>
      <c r="G73" s="122"/>
      <c r="H73" s="122"/>
    </row>
    <row r="74" spans="1:14" s="4" customFormat="1" ht="16.5" customHeight="1">
      <c r="A74" s="21"/>
      <c r="B74" s="9"/>
      <c r="C74" s="21"/>
      <c r="D74" s="21"/>
      <c r="E74" s="22"/>
      <c r="F74" s="23"/>
      <c r="G74" s="22"/>
      <c r="H74" s="9"/>
    </row>
    <row r="75" spans="1:14" s="4" customFormat="1" ht="21.2" customHeight="1">
      <c r="A75" s="111" t="s">
        <v>8</v>
      </c>
      <c r="B75" s="111"/>
      <c r="C75" s="112"/>
      <c r="D75" s="112"/>
      <c r="E75" s="50"/>
      <c r="F75" s="24"/>
      <c r="G75" s="113" t="s">
        <v>110</v>
      </c>
      <c r="H75" s="113"/>
    </row>
    <row r="76" spans="1:14" s="4" customFormat="1" ht="15" customHeight="1">
      <c r="A76" s="9"/>
      <c r="B76" s="27"/>
      <c r="C76" s="110" t="s">
        <v>56</v>
      </c>
      <c r="D76" s="110"/>
      <c r="E76" s="51"/>
      <c r="F76" s="51"/>
      <c r="G76" s="110" t="s">
        <v>57</v>
      </c>
      <c r="H76" s="110"/>
    </row>
    <row r="77" spans="1:14" s="4" customFormat="1" ht="6" customHeight="1">
      <c r="A77" s="9"/>
      <c r="B77" s="27"/>
      <c r="C77" s="52"/>
      <c r="D77" s="52"/>
      <c r="E77" s="51"/>
      <c r="F77" s="51"/>
      <c r="G77" s="52"/>
      <c r="H77" s="52"/>
    </row>
    <row r="78" spans="1:14" s="4" customFormat="1" ht="21.2" customHeight="1">
      <c r="A78" s="111" t="s">
        <v>58</v>
      </c>
      <c r="B78" s="111"/>
      <c r="C78" s="112"/>
      <c r="D78" s="112"/>
      <c r="E78" s="50"/>
      <c r="F78" s="24"/>
      <c r="G78" s="113" t="s">
        <v>111</v>
      </c>
      <c r="H78" s="113"/>
    </row>
    <row r="79" spans="1:14" s="4" customFormat="1" ht="15" customHeight="1">
      <c r="A79" s="9"/>
      <c r="B79" s="27"/>
      <c r="C79" s="110" t="s">
        <v>56</v>
      </c>
      <c r="D79" s="110"/>
      <c r="E79" s="51"/>
      <c r="F79" s="51"/>
      <c r="G79" s="110" t="s">
        <v>57</v>
      </c>
      <c r="H79" s="110"/>
    </row>
    <row r="80" spans="1:14" s="4" customFormat="1" ht="14.25" customHeight="1">
      <c r="A80" s="5" t="s">
        <v>59</v>
      </c>
      <c r="B80" s="8"/>
      <c r="C80" s="5"/>
      <c r="D80" s="5"/>
      <c r="E80" s="5"/>
      <c r="F80" s="5"/>
      <c r="G80" s="5"/>
      <c r="H80" s="8"/>
      <c r="I80" s="10"/>
    </row>
    <row r="81" spans="1:8" s="4" customFormat="1" ht="13.7" customHeight="1">
      <c r="A81" s="11">
        <v>45565</v>
      </c>
      <c r="B81"/>
      <c r="C81" s="8"/>
      <c r="D81" s="8"/>
      <c r="E81" s="8"/>
      <c r="F81" s="8"/>
      <c r="G81" s="8"/>
      <c r="H81"/>
    </row>
    <row r="82" spans="1:8" s="4" customFormat="1" ht="104.25" customHeight="1">
      <c r="A82"/>
      <c r="B82"/>
      <c r="C82"/>
      <c r="D82"/>
      <c r="E82" s="18"/>
      <c r="F82"/>
      <c r="G82" s="18"/>
      <c r="H82" s="12"/>
    </row>
    <row r="83" spans="1:8" s="4" customFormat="1">
      <c r="A83"/>
      <c r="B83"/>
      <c r="C83"/>
      <c r="D83"/>
      <c r="E83"/>
      <c r="F83"/>
      <c r="G83"/>
      <c r="H83"/>
    </row>
    <row r="84" spans="1:8" s="4" customFormat="1">
      <c r="A84"/>
      <c r="B84"/>
      <c r="C84"/>
      <c r="D84"/>
      <c r="E84"/>
      <c r="F84"/>
      <c r="G84"/>
      <c r="H84"/>
    </row>
    <row r="85" spans="1:8" s="1" customFormat="1" ht="13.7" customHeight="1">
      <c r="A85"/>
      <c r="B85"/>
      <c r="C85"/>
      <c r="D85"/>
      <c r="E85"/>
      <c r="F85"/>
      <c r="G85"/>
      <c r="H85"/>
    </row>
    <row r="86" spans="1:8" s="1" customFormat="1" ht="14.25" customHeight="1">
      <c r="A86"/>
      <c r="B86"/>
      <c r="C86"/>
      <c r="D86"/>
      <c r="E86"/>
      <c r="F86"/>
      <c r="G86"/>
      <c r="H86"/>
    </row>
    <row r="87" spans="1:8" s="1" customFormat="1" ht="12.75" customHeight="1">
      <c r="A87"/>
      <c r="B87"/>
      <c r="C87"/>
      <c r="D87"/>
      <c r="E87"/>
      <c r="F87"/>
      <c r="G87"/>
      <c r="H87"/>
    </row>
    <row r="88" spans="1:8" s="1" customFormat="1" ht="12.75" customHeight="1">
      <c r="A88"/>
      <c r="B88"/>
      <c r="C88"/>
      <c r="D88"/>
      <c r="E88"/>
      <c r="F88"/>
      <c r="G88"/>
      <c r="H88"/>
    </row>
    <row r="89" spans="1:8" ht="12.75" customHeight="1"/>
    <row r="90" spans="1:8" ht="30.75" customHeight="1"/>
    <row r="91" spans="1:8" s="1" customFormat="1" ht="14.25" customHeight="1">
      <c r="A91"/>
      <c r="B91"/>
      <c r="C91"/>
      <c r="D91"/>
      <c r="E91"/>
      <c r="F91"/>
      <c r="G91"/>
      <c r="H91"/>
    </row>
    <row r="92" spans="1:8" ht="7.5" customHeight="1"/>
    <row r="93" spans="1:8" ht="14.25" customHeight="1"/>
    <row r="94" spans="1:8" ht="12.75" customHeight="1"/>
    <row r="95" spans="1:8" ht="1.5" customHeight="1"/>
    <row r="96" spans="1:8" ht="15.75" customHeight="1"/>
    <row r="97" ht="15.75" customHeight="1"/>
    <row r="98" ht="15" customHeight="1"/>
    <row r="99" ht="14.25" customHeight="1"/>
    <row r="100" ht="15" customHeight="1"/>
    <row r="101" ht="15" customHeight="1"/>
    <row r="102" ht="12.2" customHeight="1"/>
  </sheetData>
  <mergeCells count="54">
    <mergeCell ref="B22:B23"/>
    <mergeCell ref="D22:D23"/>
    <mergeCell ref="E22:E23"/>
    <mergeCell ref="G22:G23"/>
    <mergeCell ref="H22:H23"/>
    <mergeCell ref="A2:H3"/>
    <mergeCell ref="A4:H4"/>
    <mergeCell ref="A8:H8"/>
    <mergeCell ref="A14:H14"/>
    <mergeCell ref="A21:H21"/>
    <mergeCell ref="A24:A25"/>
    <mergeCell ref="B24:B25"/>
    <mergeCell ref="C24:C25"/>
    <mergeCell ref="D24:D25"/>
    <mergeCell ref="E24:E25"/>
    <mergeCell ref="H24:H25"/>
    <mergeCell ref="B28:B30"/>
    <mergeCell ref="D29:D30"/>
    <mergeCell ref="E29:E30"/>
    <mergeCell ref="G29:G30"/>
    <mergeCell ref="H29:H30"/>
    <mergeCell ref="G24:G25"/>
    <mergeCell ref="B31:B32"/>
    <mergeCell ref="A35:H35"/>
    <mergeCell ref="A36:A37"/>
    <mergeCell ref="H36:H37"/>
    <mergeCell ref="A40:A41"/>
    <mergeCell ref="H40:H41"/>
    <mergeCell ref="A42:A43"/>
    <mergeCell ref="H42:H44"/>
    <mergeCell ref="B43:B44"/>
    <mergeCell ref="E43:E44"/>
    <mergeCell ref="A45:A46"/>
    <mergeCell ref="H45:H46"/>
    <mergeCell ref="H48:H50"/>
    <mergeCell ref="A53:A55"/>
    <mergeCell ref="B53:B55"/>
    <mergeCell ref="A73:H73"/>
    <mergeCell ref="A75:B75"/>
    <mergeCell ref="C75:D75"/>
    <mergeCell ref="G75:H75"/>
    <mergeCell ref="A48:A50"/>
    <mergeCell ref="B48:B50"/>
    <mergeCell ref="C48:C50"/>
    <mergeCell ref="D48:D50"/>
    <mergeCell ref="E48:E50"/>
    <mergeCell ref="G48:G50"/>
    <mergeCell ref="G76:H76"/>
    <mergeCell ref="A78:B78"/>
    <mergeCell ref="C78:D78"/>
    <mergeCell ref="G78:H78"/>
    <mergeCell ref="C79:D79"/>
    <mergeCell ref="G79:H79"/>
    <mergeCell ref="C76:D76"/>
  </mergeCells>
  <pageMargins left="7.874015748031496E-2" right="7.874015748031496E-2" top="0.19685039370078741" bottom="0.19685039370078741" header="0.11811023622047245" footer="0.11811023622047245"/>
  <pageSetup paperSize="9" scale="65" orientation="portrait" r:id="rId1"/>
  <rowBreaks count="1" manualBreakCount="1">
    <brk id="26"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 3 кв.2024г.</vt:lpstr>
      <vt:lpstr>'за 3 кв.2024г.'!Область_печати</vt:lpstr>
    </vt:vector>
  </TitlesOfParts>
  <Company>ФЭУ администрации МО "Котласский район"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Бральнина</dc:creator>
  <cp:lastModifiedBy>Елена Юрьевна Ядрихинская</cp:lastModifiedBy>
  <cp:lastPrinted>2024-09-26T08:40:56Z</cp:lastPrinted>
  <dcterms:created xsi:type="dcterms:W3CDTF">2005-10-10T09:29:13Z</dcterms:created>
  <dcterms:modified xsi:type="dcterms:W3CDTF">2024-11-02T08:21:09Z</dcterms:modified>
</cp:coreProperties>
</file>