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80" windowWidth="18465" windowHeight="12120"/>
  </bookViews>
  <sheets>
    <sheet name="2025" sheetId="1" r:id="rId1"/>
    <sheet name="2026" sheetId="4" r:id="rId2"/>
    <sheet name="2027" sheetId="5" r:id="rId3"/>
    <sheet name="ГРБС" sheetId="6" r:id="rId4"/>
  </sheets>
  <definedNames>
    <definedName name="_xlnm._FilterDatabase" localSheetId="0" hidden="1">'2025'!$A$11:$E$133</definedName>
    <definedName name="_xlnm.Print_Titles" localSheetId="0">'2025'!$11:$11</definedName>
    <definedName name="_xlnm.Print_Area" localSheetId="0">'2025'!$A$1:$E$136</definedName>
  </definedNames>
  <calcPr calcId="125725"/>
</workbook>
</file>

<file path=xl/calcChain.xml><?xml version="1.0" encoding="utf-8"?>
<calcChain xmlns="http://schemas.openxmlformats.org/spreadsheetml/2006/main">
  <c r="D97" i="1"/>
  <c r="B97"/>
  <c r="B124"/>
  <c r="C124" l="1"/>
  <c r="C74"/>
  <c r="D55" l="1"/>
  <c r="B55"/>
  <c r="C50"/>
  <c r="C44"/>
  <c r="C45"/>
  <c r="C46"/>
  <c r="D38" l="1"/>
  <c r="B38"/>
  <c r="C75" l="1"/>
  <c r="C114" l="1"/>
  <c r="C76"/>
  <c r="C77"/>
  <c r="C78"/>
  <c r="C79"/>
  <c r="C80"/>
  <c r="C81"/>
  <c r="C82"/>
  <c r="C83"/>
  <c r="C84"/>
  <c r="C85"/>
  <c r="C86"/>
  <c r="C87"/>
  <c r="C88"/>
  <c r="C89"/>
  <c r="C90"/>
  <c r="C91"/>
  <c r="C92"/>
  <c r="C93"/>
  <c r="C94"/>
  <c r="C95"/>
  <c r="C59"/>
  <c r="C116"/>
  <c r="C117"/>
  <c r="C119"/>
  <c r="C118"/>
  <c r="C122"/>
  <c r="C123"/>
  <c r="C23"/>
  <c r="C18"/>
  <c r="C17"/>
  <c r="C16"/>
  <c r="C21"/>
  <c r="C22"/>
  <c r="C24"/>
  <c r="C25"/>
  <c r="C26"/>
  <c r="C14"/>
  <c r="C15"/>
  <c r="C19"/>
  <c r="C20"/>
  <c r="C27"/>
  <c r="C28"/>
  <c r="C29"/>
  <c r="C30"/>
  <c r="C31"/>
  <c r="C32"/>
  <c r="C33"/>
  <c r="C34"/>
  <c r="C35"/>
  <c r="C26" i="6" l="1"/>
  <c r="C14"/>
  <c r="C33"/>
  <c r="C32"/>
  <c r="C31"/>
  <c r="C30"/>
  <c r="C29"/>
  <c r="C28"/>
  <c r="C27"/>
  <c r="C21"/>
  <c r="C20"/>
  <c r="C19"/>
  <c r="C18"/>
  <c r="C17"/>
  <c r="C16"/>
  <c r="C15"/>
  <c r="C9"/>
  <c r="C8"/>
  <c r="C7"/>
  <c r="C6"/>
  <c r="C5"/>
  <c r="C4"/>
  <c r="C3"/>
  <c r="C58" i="5"/>
  <c r="B55"/>
  <c r="C55" s="1"/>
  <c r="C54"/>
  <c r="C53"/>
  <c r="C52"/>
  <c r="C51"/>
  <c r="C50"/>
  <c r="C49"/>
  <c r="C48"/>
  <c r="C47"/>
  <c r="C46"/>
  <c r="C45"/>
  <c r="C44"/>
  <c r="C43"/>
  <c r="C42"/>
  <c r="C39"/>
  <c r="C38"/>
  <c r="C37"/>
  <c r="D34"/>
  <c r="C34" s="1"/>
  <c r="B34"/>
  <c r="C33"/>
  <c r="C32"/>
  <c r="C31"/>
  <c r="C30"/>
  <c r="C29"/>
  <c r="C28"/>
  <c r="C27"/>
  <c r="C26"/>
  <c r="C25"/>
  <c r="C24"/>
  <c r="C23"/>
  <c r="C22"/>
  <c r="B19"/>
  <c r="C19" s="1"/>
  <c r="C18"/>
  <c r="C17"/>
  <c r="C16"/>
  <c r="D13"/>
  <c r="C13" s="1"/>
  <c r="B13"/>
  <c r="C12"/>
  <c r="D13" i="4" l="1"/>
  <c r="B56"/>
  <c r="C56" s="1"/>
  <c r="C18"/>
  <c r="C17"/>
  <c r="B13"/>
  <c r="C59"/>
  <c r="C55"/>
  <c r="C54"/>
  <c r="C53"/>
  <c r="C52"/>
  <c r="C51"/>
  <c r="C50"/>
  <c r="C49"/>
  <c r="C48"/>
  <c r="C47"/>
  <c r="C46"/>
  <c r="C45"/>
  <c r="C44"/>
  <c r="C43"/>
  <c r="C42"/>
  <c r="C39"/>
  <c r="C38"/>
  <c r="C37"/>
  <c r="D34"/>
  <c r="B34"/>
  <c r="C33"/>
  <c r="C32"/>
  <c r="C31"/>
  <c r="C30"/>
  <c r="C29"/>
  <c r="C28"/>
  <c r="C27"/>
  <c r="C26"/>
  <c r="C25"/>
  <c r="C24"/>
  <c r="C23"/>
  <c r="C22"/>
  <c r="B19"/>
  <c r="C16"/>
  <c r="C12"/>
  <c r="C13" l="1"/>
  <c r="C19"/>
  <c r="C34"/>
  <c r="C47" i="1" l="1"/>
  <c r="C48"/>
  <c r="C49"/>
  <c r="C111" l="1"/>
  <c r="C112"/>
  <c r="C113"/>
  <c r="D133"/>
  <c r="C107" l="1"/>
  <c r="C100" l="1"/>
  <c r="D102"/>
  <c r="B102"/>
  <c r="C102" l="1"/>
  <c r="C97"/>
  <c r="B70" l="1"/>
  <c r="C70" s="1"/>
  <c r="C63"/>
  <c r="C60"/>
  <c r="C13"/>
  <c r="C132" l="1"/>
  <c r="C128"/>
  <c r="C58"/>
  <c r="C69"/>
  <c r="C37" l="1"/>
  <c r="C129" l="1"/>
  <c r="C127"/>
  <c r="C101" l="1"/>
  <c r="C96"/>
  <c r="C133"/>
  <c r="C121" l="1"/>
  <c r="C130"/>
  <c r="C131" l="1"/>
  <c r="C73" l="1"/>
  <c r="C106" l="1"/>
  <c r="C41"/>
  <c r="C36" l="1"/>
  <c r="C55" l="1"/>
  <c r="C139" s="1"/>
  <c r="C105" l="1"/>
  <c r="C110" l="1"/>
  <c r="C120" l="1"/>
  <c r="C43" l="1"/>
  <c r="C136" l="1"/>
</calcChain>
</file>

<file path=xl/sharedStrings.xml><?xml version="1.0" encoding="utf-8"?>
<sst xmlns="http://schemas.openxmlformats.org/spreadsheetml/2006/main" count="337" uniqueCount="170">
  <si>
    <t>Бюджетная классификация</t>
  </si>
  <si>
    <t>+/-</t>
  </si>
  <si>
    <t>Направление расходов</t>
  </si>
  <si>
    <t>Всего по расходам бюджета</t>
  </si>
  <si>
    <t>090 0113 6800081410 870</t>
  </si>
  <si>
    <t>090 0111 6800081400 870</t>
  </si>
  <si>
    <t>316 0113 6800081400 831</t>
  </si>
  <si>
    <t>316 1003 6800081400 360</t>
  </si>
  <si>
    <t>090 0113 6800081415 870</t>
  </si>
  <si>
    <t>090 0113 6800081416 870</t>
  </si>
  <si>
    <t>316 0113 6600080100 247</t>
  </si>
  <si>
    <t>316 0113 6800081400 853</t>
  </si>
  <si>
    <t>162 0605 0800081650 244</t>
  </si>
  <si>
    <t>Утверждено расходов в бюджете на  20.12.2024, тыс.рублей</t>
  </si>
  <si>
    <t>Расходы с учетом предлагаемых февраль 2025, тыс.рублей</t>
  </si>
  <si>
    <t>Перераспределение средств резервного фонда администрации Котласского муниципального округа Архангельской области на основании распоряжений администрации Котласского муниципального округа Архангельской области "О выделении средств из резервного фонда администрации Котласского муниципального округа Архангельской области" (расходы в рамках непрограммной деятельности)</t>
  </si>
  <si>
    <t>162 0409 130009Д010 244</t>
  </si>
  <si>
    <t>162 0409 130009Д020 243</t>
  </si>
  <si>
    <t>162 0409 130009Д021 414</t>
  </si>
  <si>
    <t>162 0409 130009Д030 244</t>
  </si>
  <si>
    <t>162 0409 130009Д040 244</t>
  </si>
  <si>
    <t>162 0409 130009Д011 244</t>
  </si>
  <si>
    <t>Средства дорожного фонда</t>
  </si>
  <si>
    <r>
      <t xml:space="preserve"> Изменения, вносимые в расходную часть бюджета на 2025 год:                                    </t>
    </r>
    <r>
      <rPr>
        <b/>
        <sz val="24"/>
        <rFont val="Times New Roman"/>
        <family val="1"/>
        <charset val="204"/>
      </rPr>
      <t xml:space="preserve">                 </t>
    </r>
    <r>
      <rPr>
        <b/>
        <sz val="12"/>
        <rFont val="Times New Roman"/>
        <family val="1"/>
        <charset val="204"/>
      </rPr>
      <t xml:space="preserve">                                                                                                           </t>
    </r>
  </si>
  <si>
    <t>Итого за счет средств вышестоящих бюджетов</t>
  </si>
  <si>
    <t>Итого за счет средств резервного фонда</t>
  </si>
  <si>
    <t xml:space="preserve">Итого по резервным средствам </t>
  </si>
  <si>
    <t>Перераспределение резервных средств для финансового обеспечения расходов на оплату коммунальных услуг</t>
  </si>
  <si>
    <t>Перераспределение резервных средств для финансового обеспечения расходов на оплату коммунальных услуг в размере 109 427,5 тыс. рублей. Расходы в рамках непрограммной деятельности.</t>
  </si>
  <si>
    <t>Перераспределение резервных средств для финансового обеспечения расходов на реализацию отдельных природоохранных мероприятий.</t>
  </si>
  <si>
    <t>Средства вышестоящих бюджетов.</t>
  </si>
  <si>
    <t>Перемещение средств, в т.ч. уточнение бюджетной классификации.</t>
  </si>
  <si>
    <t>Итого за счет средств дорожного фонда</t>
  </si>
  <si>
    <t>Итого по перемещению средств</t>
  </si>
  <si>
    <r>
      <t xml:space="preserve"> Изменения, вносимые в расходную часть бюджета на 2027 год:                                    </t>
    </r>
    <r>
      <rPr>
        <b/>
        <sz val="24"/>
        <rFont val="Times New Roman"/>
        <family val="1"/>
        <charset val="204"/>
      </rPr>
      <t xml:space="preserve">                 </t>
    </r>
    <r>
      <rPr>
        <b/>
        <sz val="12"/>
        <rFont val="Times New Roman"/>
        <family val="1"/>
        <charset val="204"/>
      </rPr>
      <t xml:space="preserve">                                                                                                           </t>
    </r>
  </si>
  <si>
    <r>
      <t xml:space="preserve"> Изменения, вносимые в расходную часть бюджета на 2026 год:                                    </t>
    </r>
    <r>
      <rPr>
        <b/>
        <sz val="24"/>
        <rFont val="Times New Roman"/>
        <family val="1"/>
        <charset val="204"/>
      </rPr>
      <t xml:space="preserve">                 </t>
    </r>
    <r>
      <rPr>
        <b/>
        <sz val="12"/>
        <rFont val="Times New Roman"/>
        <family val="1"/>
        <charset val="204"/>
      </rPr>
      <t xml:space="preserve">                                                                                                           </t>
    </r>
  </si>
  <si>
    <t>080 0702 0100080450 612</t>
  </si>
  <si>
    <t>162 0501 1100080030 412</t>
  </si>
  <si>
    <t>Увеличение бюджетных ассигнований за счет средств бюджета округа в размере 77,1 тыс. рублей на реализацию мероприятий в сфере обращения с отходами производства и потребления, в том числе с твердыми коммунальными отходами на 2024 год (уборка несанкционированных свалок). Расходы в рамках муниципальной программы "Охрана окружающей среды и обеспечение экологической безопасности Котласского муниципального округа Архангельской области".</t>
  </si>
  <si>
    <t>Уменьшение резервных средств  для финансового обеспечения расходов на реализацию отдельных природоохранных мероприятий в рамках непрограммных расходов за счет средств бюджета округа в размере в размере 77,1 тыс. рублей.</t>
  </si>
  <si>
    <t>По главному распорядителю Управление по социальной политике  администрации Котласского муниципального округа Архангельской области</t>
  </si>
  <si>
    <t>По главному распорядителю Финансовому управлению администрации Котласского муниципального округа Архангельской области</t>
  </si>
  <si>
    <t>По главному распорядителю Управлению имущественно-хозяйственного комплекса администрации Котласского муниципального округа Архангельской области</t>
  </si>
  <si>
    <t>По главному распорядителю администрации Котласского муниципального округа Архангельской области</t>
  </si>
  <si>
    <t>По главному распорядителю Собранию депутатов Котласского муниципального округа Архангельской области</t>
  </si>
  <si>
    <t>По главному распорядителю Контрольно-счетной комиссия Котласского муниципального округа Архангельской области</t>
  </si>
  <si>
    <t>Условно утверждаемые расходы</t>
  </si>
  <si>
    <t>Получатель бюджетных средств</t>
  </si>
  <si>
    <t>162 0501 2200080030 243</t>
  </si>
  <si>
    <t>Увеличение бюджетных ассигнований за счет средств вышестоящих бюджетов.</t>
  </si>
  <si>
    <t>ГРБС "Управление по социальной политике администрации Котласского муниципального округа Архангельской области" - ГРБС "УСП"</t>
  </si>
  <si>
    <t>ГРБС "Финансовое управление администрации Котласского муниципального округа Архангельской области"  - ГРБС "Финуправление"</t>
  </si>
  <si>
    <t>ГРБС "Управление имущественно-хозяйственного комплекса администрации Котласского муниципального округа Архангельской области" - ГРБС "УИХК"</t>
  </si>
  <si>
    <t>ГРБС "администрация Котласского муниципального округа Архангельской области"  - ГРБС "администрация"</t>
  </si>
  <si>
    <t>ГРБС "Собрание депутатов Котласского муниципального округа Архангельской области"  - ГРБС "СД"</t>
  </si>
  <si>
    <t>ГРБС "Контрольно-счетная комиссия Котласского муниципального округа Архангельской области"  - ГРБС "КСК"</t>
  </si>
  <si>
    <t>Итого за счет увеличения остатков средств бюджета округа на 01.01.2025</t>
  </si>
  <si>
    <t>Перераспределение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(за счет средств бюджета округа).</t>
  </si>
  <si>
    <t>Перераспределение резервных средств для финансового обеспечения расходов на оплату коммунальных услуг (за счет средств бюджета округа)</t>
  </si>
  <si>
    <t>По тексту применнено сокращение:</t>
  </si>
  <si>
    <t>Перераспределение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(за счет средств бюджета округа).</t>
  </si>
  <si>
    <t xml:space="preserve">Перераспределение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(за счет средств бюджета округа). </t>
  </si>
  <si>
    <t>Перераспределение резервных средств для финансового обеспечения расходов на реализацию отдельных природоохранных мероприятий (за счет средств бюджета округа).</t>
  </si>
  <si>
    <t>Утверждено расходов в бюджете на  21.02.2025, тыс.рублей</t>
  </si>
  <si>
    <t>Расходы с учетом предлагаемых март 2025, тыс.рублей</t>
  </si>
  <si>
    <t>080 0702 6700071400 612</t>
  </si>
  <si>
    <t>Увеличение бюджетных ассигнований по ГРБС "УСП" за счет средств резервного фонда Правительства Архангельской области администрации Губернатора Архангельской области и Правительства Архангельской области (возврат неиспользованных средств в 2024 году) в рамках непрограммных расходов в размере 867,9 тыс. рублей, в т.ч. на приобретение оконных блоков для МОУ «Савватиевская общеобразовательная школа» в размере 279,9 тыс. рублей; на ремонт входной группы здания МОУ «Удимская СОШ № 1» в размере 588,0 тыс. рублей.</t>
  </si>
  <si>
    <t>162 1004 07000L4971 322</t>
  </si>
  <si>
    <t>Увеличение бюджетных ассигнований по ГРБС "УИХК" за счет средств федерального и областного бюджетов в размере 544,9 тыс.рублей на реализацию мероприятий по обеспечению жильем молодых семей (предоставление социальных выплат молодым семьям на приобретение (строительство) жилья). Расходы в рамках муниципальной программы "Обеспечение доступным и комфортным жильем и коммунальными услугами населения Котласского муниципального округа Архангельской области".</t>
  </si>
  <si>
    <t>080 0801 16000S889Г 612</t>
  </si>
  <si>
    <t>080 0801 16000S889И 612</t>
  </si>
  <si>
    <t>080 0703 16000S889Л 612</t>
  </si>
  <si>
    <t>080 0702 16000S889М 612</t>
  </si>
  <si>
    <t>080 0801 16000S889П 612</t>
  </si>
  <si>
    <t>080 1101 16000S889Р 612</t>
  </si>
  <si>
    <t>080 0801 16000S889С 612</t>
  </si>
  <si>
    <t>080 0703 16000S889Ф 612</t>
  </si>
  <si>
    <t>080 1101 16000S889У 612</t>
  </si>
  <si>
    <t>162 0113 16000S889Е 243</t>
  </si>
  <si>
    <t>162 0113 16000S889Е 244</t>
  </si>
  <si>
    <t>162 0113 16000S889Ж 244</t>
  </si>
  <si>
    <t>162 0113 16000S889Н 243</t>
  </si>
  <si>
    <t>080 0701 01000Л8620 611</t>
  </si>
  <si>
    <t>080 0702 01000Л8620 611</t>
  </si>
  <si>
    <t>Увеличение бюджетных ассигнований по ГРБС "УИХК" за счет средств областного бюджета в размере 5820,7 тыс.рублей на развитие инициативных проектов в рамках регионального проекта «Комфортное Поморье», в т.ч.         1) проект "Защитникам Отечества – бывшим, настоящим и будущим" в размере 209,3 тыс.рублей;                                                                              2) проект "Обустройство уличного освещения" в размере 660,0 тыс. рублей;                                                                                                                  3) проект "Территория здоровья" в размере 714,9 тыс. рублей;                                                                                                                                                          4) проект "СВЕТЛАЯ ТРОИЦА" в размере 947,9 тыс.рублей;                                                                                                               5) проект "Станция счастья" в размере 1 318,7 тыс.рублей;                                                                                                                              6) проект "Светлые улицы села" в размере 574,9 тыс.рублей;                                                                                                                                   7) проект "Дорога к дому" в размере 371,0 тыс. рублей;                                                                                                                      8) проект "Ремонт автомобильной дороги в п. Реваж ул. Почтовая, ул. Ломоносова" в размере 647,0 тыс. рублей;                                                                                           9) проект "Молодёжь на спорте" в размере 377,0 тыс. рублей.                                                                                        Расходы в рамках муниципальной программы "Развитие территориального общественного самоуправления и системы инициативного бюджетирования, поддержка социально ориентированных некоммерческих организаций и развитие добровольчества в Котласском муниципальном округе Архангельской области".</t>
  </si>
  <si>
    <t>Увеличение бюджетных ассигнований по ГРБС "УСП" за счет средств областного бюджета в размере 2179,3 тыс.рублей на развитие инициативных проектов в рамках регионального проекта "Комфортное Поморье", в т.ч.                       1) проект "Молодежный проект "Счастливое детство" в размере 482,0 тыс.рублей;                                                                              2) проект "Молодёжный спринт" в размере 150,3 тыс. рублей;                                                                                                                  3) проект "Молодёжный проект "Благоустройство территорий, на базе школ Котласского округа "Вперед с первыми!" в размере 257,3 тыс. рублей;                                                                                                                                                          4) проект "Молодежный проект "Молодежь хочет танцевать" в размере 413,5 тыс.рублей;                                                             5) проект "Новогодняя ель" в размере 370,7 тыс.рублей;                                                                                                                              6) проект "Комфортное будущее Новинок" в размере 141,5 тыс.рублей;                                                                                        7) проект "Уютное место" в размере 29,7 тыс.рублей;                                                                                                                                   8) проект "Молодёжный проект Движения Первых "Музыка нас связала!" в размере 133,2 тыс. рублей;                                     9) проект "Молодежный проект "ТВОЙ ХОД" в размере 201,0 тыс. рублей.                                                                                            Расходы в рамках муниципальной программы "Развитие территориального общественного самоуправления и системы инициативного бюджетирования, поддержка социально ориентированных некоммерческих организаций и развитие добровольчества в Котласском муниципальном округе Архангельской области".</t>
  </si>
  <si>
    <t>Уменьшение бюджетных ассигнований по ГРБС "Финуправление" резервных средств для финансового обеспечения расходов на оплату коммунальных услуг в размере 308,9 тыс. рублей. Расходы в рамках непрограммной деятельности.</t>
  </si>
  <si>
    <t>Увеличение бюджетных ассигнований по ГРБС "администрация" в размере 308,9 тыс. рублей на оплату коммунальных услуг. Расходы в рамках непрограммной деятельности.</t>
  </si>
  <si>
    <t>316 0104 6500080010 853</t>
  </si>
  <si>
    <t>317 0103 6220080010 123</t>
  </si>
  <si>
    <t>317 0103 6220080010 244</t>
  </si>
  <si>
    <t>Уточнение кода бюджетной классификации в части кода вида расходов по средствам бюджета округа по ГРБС "администрация" для оплаты госпошлины за подачу апелляционной жалобы на решене Арбитражного суда Архангельской области от 12.12.2024 по делу № А05-8083/2024 в размере 30,0 тыс. рублей (иск ООО "Трест Сервис" о взыскании 1 231 311,92 рублей убытков). Расходы в рамках непрограммной деятельности.</t>
  </si>
  <si>
    <t>Уточнение кода бюджетной классификации в части кода вида расходов по средствам бюджета округа по ГРБС "СД" на увеличение стоимости основных средств (приобретение столов) в размере 70,0 тыс. рублей. Расходы в рамках непрограммной деятельности.</t>
  </si>
  <si>
    <t>090 0106 0500080010 244</t>
  </si>
  <si>
    <t>090 0705 0500080010 244</t>
  </si>
  <si>
    <t>Увеличение бюджетных ассигнований по ГРБС "УИХК" в размере 354,7 тыс.рублей  в рамках софинансирования на реализацию мероприятий по обеспечению жильем молодых семей (предоставление социальных выплат молодым семьям на приобретение (строительство) жилья) (общая сумма расходов составляет 899,5 тыс. рублей). Расходы в рамках муниципальной программы "Обеспечение доступным и комфортным жильем и коммунальными услугами населения Котласского муниципального округа Архангельской области".</t>
  </si>
  <si>
    <t>Уточнение кода бюджетной классификации в части раздела, подраздела классификации расходов по средствам бюджета округа  по ГРБС "Финуправление" на оплату за оказанные образовательные услуги по программе повышения квалификации «Управление государственными и муниципальными закупками по Федеральному закону от 05.04.2013 № 44-ФЗ» в размере 4,9 тыс. рублей. Расходы в рамках муниципальной программы «Управление муниципальными финансами и муниципальным долгом Котласского муниципального округа Архангельской области».</t>
  </si>
  <si>
    <t>Уточнение кода бюджетной классификации в части целевой статьи и кода вида расходов по средствам бюджета округа по ГРБС "УИХК" для приобретения жилого помещения в целях создания маневренного фонда в д. Борки Котласского муниципального округа Архангельской области в размере 300,0 тыс. рублей. Расходы в рамках муниципальных программ "Содержание жилищного фонда Котласского муниципального округа Архангельской области", "Управление муниципальным имуществом Котласского муниципального округа Архангельской области".</t>
  </si>
  <si>
    <t>316 0113 6800081400 244</t>
  </si>
  <si>
    <t>316 0113 6900080030 852</t>
  </si>
  <si>
    <t>162 1004 11000R0821 412</t>
  </si>
  <si>
    <t>Сокращение бюджетных ассигнований по ГРБС "УИХК" за счет средств федерального и областного бюджетов в размере 2 285,5 тыс.рублей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части субвенций местным бюджетам). Расходы в рамках муниципальной программы "Управление муниципальным имуществом Котласского муниципального округа Архангельской области".</t>
  </si>
  <si>
    <t>Расходы с учетом предлагаемых апреля 2025, тыс.рублей</t>
  </si>
  <si>
    <t>162 0113 16000А889Е 243</t>
  </si>
  <si>
    <t>162 0113 16000А889Е 244</t>
  </si>
  <si>
    <t>162 0113 16000А889Ж 244</t>
  </si>
  <si>
    <t>162 0113 16000А889Н 243</t>
  </si>
  <si>
    <t>080080116000А889Г612</t>
  </si>
  <si>
    <t>080080116000А889И612</t>
  </si>
  <si>
    <t>080070316000А889Л612</t>
  </si>
  <si>
    <t>080070216000А889М612</t>
  </si>
  <si>
    <t>080080116000А889П612</t>
  </si>
  <si>
    <t>080110116000А889Р612</t>
  </si>
  <si>
    <t>080080116000А889С612</t>
  </si>
  <si>
    <t>080110116000А889У612</t>
  </si>
  <si>
    <t>080070316000А889Ф612</t>
  </si>
  <si>
    <t>080 0702 010Ю457504 612</t>
  </si>
  <si>
    <t>162 0702 010Ю457504 243</t>
  </si>
  <si>
    <t>Перемещение бюджетных ассигнований за счет средств федерального и областного бюджета в размере 9 550,6 тыс. рублей с целью реализации соглашения о предоставлении иного межбюджетного трансферта, имеющего целевое назначение, из областного бюджета бюджетам муниципальных районов, муниципальных округов и городских округов Архангельской области на реализацию мероприятий по модернизации школьных систем образования от 31.01.2025 № 11527000-1-2025-006 (перечисление субсидии на иные цели МОУ «Шипицынская СОШ» в части приобретения оборудования в рамках капитального ремонта).  Расходы в рамках муниципальной программы "Развитие образования на территории Котласского муниципального округа Архангельской области".</t>
  </si>
  <si>
    <t>Перераспределение резервных средств на компенсацию расходов на оплату стоимости проезда и провоза багажа к месту использования отпуска и обратно для лиц, работающих в органах местного самоуправления Котласского муниципального округа Архангельской области и муниципальных учреждениях, финансируемых за счет бюджета Котласского муниципального округа Архангельской области, расположенных в районах Крайнего Севера и приравненных к ним местностях, и членов их семей.</t>
  </si>
  <si>
    <t>090 0113 6800081412 870</t>
  </si>
  <si>
    <t>162 0505 7300080112 612</t>
  </si>
  <si>
    <t>Увеличение бюджетных ассигнований по ГРБС "УИХК" в размере 2,2 тыс.рублей на перечисление субсидии на иные цели МБУ «Служба благоустройства МО «Черемушское» на оплату стоимости проезда и провоза багажа к месту использования отпуска и обратно. Расходы в рамках непрограммной деятельности.</t>
  </si>
  <si>
    <t>080 0412 760П1S0803 244</t>
  </si>
  <si>
    <t>080 0412 020П1L0803 612</t>
  </si>
  <si>
    <t>162 0310 20000S6630 244</t>
  </si>
  <si>
    <t>Увеличение бюджетных ассигнований по ГРБС "УИХК" в размере 500,0 тыс. рублей в рамках софинансирования (предоставление заявки на участие в конкурсе) на оборудование источников наружного противопожарного водоснабжения. Расходы в рамках муниципальной программы "Защита населения и территорий Котласского муниципального округа Архангельской области от чрезвычайных ситуаций, обеспечение пожарной безопасности и обеспечение безопасности людей на водных объектах".</t>
  </si>
  <si>
    <t>080 0702 0100080123 611</t>
  </si>
  <si>
    <t>080 0702 0100080199 611</t>
  </si>
  <si>
    <t>Уточнение кода бюджетной классификации в части целевой статьи расходов по средствам бюджета округа - возмещение расходов на оплату коммунальных, эксплуатационных, административно-хозяйственных услуг в связи с получением в безвозмездное пользование помещений ГБПОУ Архангельской области «Шипицынский агропромышленный техникум» МОУ «Шипицынской СОШ» . Расходы в рамках муниципальной программы "Развитие образования на территории Котласского муниципального округа Архангельской области".</t>
  </si>
  <si>
    <t>Уточнение кода бюджетной классификации в части целевой статьи расходов и кода вида расходов по средствам федерального бюджета и областного бюджета на реализацию проектов по развитию общественных территорий, в том числе мероприятий (результатов) по обустройству туристского центра города, в рамках единой субсидии на достижение показателей государственной программы Российской Федерации «Развитие туризма». Расходы в рамках муниципальной программы "Развитие культуры и туризма на территории Котласского муниципального округа Архангельской области".</t>
  </si>
  <si>
    <t>Увеличение бюджетных ассигнований по ГРБС "УСП" в размере 74,0 тыс. рублей на составление сметной документации (54,0 тыс. рублей) и проведение ускоренной проверки достоверности сметной стоимости (20,0 тыс. рублей) на ремонт входной группы СП МОУ «Удимская №1 СОШ», расположенной по адресу: Архангельская область, Котласский р–он, д. Курцево, ул. Школьная, д.6 (для реализации средств резервного фонда Правительства Архангельской области администрации Губернатора Архангельской области и Правительства Архангельской области). Расходы в рамках муниципальной программы "Развитие образования на территории Котласского муниципального округа Архангельской области".</t>
  </si>
  <si>
    <t>316 0113 6700071400 243</t>
  </si>
  <si>
    <t>Увеличение бюджетных ассигнований по ГРБС "администрация" за счет средств резервного фонда Правительства Архангельской области администрации Губернатора Архангельской области и Правительства Архангельской области (возврат неиспользованных средств в 2024 году) в рамках непрограммных расходов в размере 52,0 тыс. рублей на приобретение и установку окна в помещении, занимаемом общественной организацией «Котласская районная местная общественная организация пенсионеров, ветеранов войны и труда, Вооруженных Сил и правоохранительных органов».</t>
  </si>
  <si>
    <t>162 0113 1100080030 852</t>
  </si>
  <si>
    <t>090 0111 6800080400 870</t>
  </si>
  <si>
    <t>316 0113 6900080030 853</t>
  </si>
  <si>
    <t>080 0801 16000А889Г 612</t>
  </si>
  <si>
    <r>
      <t>Уменьшение бюджетных ассигнованийпо ГРБС "Финуправление" в размере 1084,7</t>
    </r>
    <r>
      <rPr>
        <b/>
        <sz val="14"/>
        <color rgb="FFFF0000"/>
        <rFont val="Times New Roman"/>
        <family val="1"/>
        <charset val="204"/>
      </rPr>
      <t xml:space="preserve"> </t>
    </r>
    <r>
      <rPr>
        <sz val="14"/>
        <rFont val="Times New Roman"/>
        <family val="1"/>
        <charset val="204"/>
      </rPr>
      <t>тыс. рублей.</t>
    </r>
  </si>
  <si>
    <t xml:space="preserve">Увеличение бюджетных асссигнований ГРБС "администрация" в размере 255 тыс. рублей, в т.ч:                                                                                                            А) на оказание материальной помощи по погребению участников СВО в размере 240,0 тыс. рублей , в т.ч. по распоряжениям:                                                                                                                                                                                     1) от 14.02.2025 № 61-р Казакевич В.Ю. - 60,0 тыс. рублей;                                                                                                                    2) от 05.03.2025 № 95-р Неронов А.А. - 60,0 тыс. рублей;                                                                                                                                                              3) от 10.03.2025 № 100-р Самодуров О.Е. - 60,0 тыс. рублей;                                                                                                                4) от 18.03.2025 № 117-р Данильченко С.А. - 60,0 тыс. рублей.                                                                                                                               Б) на оказание материальной помощи пострадавшему от пожара, произошедшего, 03 февраля 2025 г. по адресу: Котласский район, д. Куимиха, ул. Центральная, д. 50 в размере 15,0 тыс. рублей, в т.ч. по распоряжениям:                                                                                                                                                                1) от 26.02.2025 № 85-р в размере 5,0 тыс. рублей, проживающему в квартире 2 (заявление Тулубенской И.С. от 05.02.2025 б/н);                                                                                                                                                                                          2) от 27.02.2025 № 87-р в размере 10,0 тыс. рублей, проживающих в квартире 1 (заявления Карелина Н.Б., Карелиной Г.Н. от 19.02.2025 б/н).                                                                                                                                                                 </t>
  </si>
  <si>
    <t xml:space="preserve">Увеличение бюджетных асссигнований ГРБС "администрация" на оплату исполнительных листов в размере 229,7 тыс. рублей, в т.ч.:                                                                                                                                                                                                    А) по распоряжению от 27.02.2025 № 87-р в размере 29,3 тыс. рублей, в т.ч.
1) ФС № 047585985 от 28.12.2024 по делу № А05-1462/2024 от 23.07.2024 в пользу ООО «Дом–Сервис Сольвычегодск» возмещение судебных расходов в размере 10,0 тыс. рублей;
2) ФС № 41188870 от 22.01.2025 по делу № 2-2573/2024 в пользу ПАО «Сбербанк России» в размере 19,2 тыс. рублей, в т.ч. 
– задолженность по договору кредитной карты «220220******7422, № эмиссионного контракта 0701-Р-551796044, по состоянию на 02.10.2024 в размере 18,6 тыс. рублей;
– уплата государственной пошлины в порядке возврата в размере 0,7 тыс. рублей в пределах стоимости наследственного имущества, оставшегося после смерти Говоровой Е.Г.
3) ФС № 41188869 от 22.01.2025 по делу № 2-2573/2024 в солидарном порядке в пользу ПАО «Сбербанк России» в размере 0,1 тыс. рублей, в том числе:
— задолженность по договору кредитной карты «220220******7422, № эмиссионного контракта 0701-Р-551796044, по состоянию на 02.10.2024 в размере 0,1 тыс. рублей;
— уплата государственной пошлины в порядке возврата в размере 0,003 тыс. рублей в пределах стоимости наследственного имущества, оставшегося после смерти Говоровой Е.Г.
Б) по распоряжению от 07.03.2025 № 99-р в размере 14,6 тыс. рублей ФС № 0047587138 от 11.02.2025 по делу № А05-13177/2023 от 22.10.2024 в пользу ООО «Дом-Сервис Сольвычегодск» на возмещение судебных расходов;
В) по распоряжению от 12.03.2025 № 104-р в размере 20,1 тыс. рублей на исполнение требований постановления об обращении взыскания на дебиторскую задолженность от 04.03.2025, выданного Специализированного отделения судебных приставов по Архангельской области и Ненецкому автономному округу Главного межрегионального (специализированного) управления Федеральной службы судебных приставов, решения Арбитражного суда Архангельской области по делу № А05-11638/2024 от 19.12.2024 в пользу ООО «Уютсервис» на оплату неустойки в размере 20,1 тыс. рублей.
Г) по распоряжению от 18.03.2025 № 118-р в размере 165,6 тыс. рублей, в т.ч.  
– ФС № 041189018 от 05.02.2025 по делу № 2-137/2024 от 14.11.2024 в пользу садоводческого товарищества «Малодвинское» на оплату судебных расходов в размере 8,5 тыс. рублей;
– ФС № 041189197 от 04.03.2025 по делу № 2-2127/2024 от 25.09.2024 в пользу Шенина Андрея Юрьевича в размере 157,1 тыс. рублей, в т.ч.:
– возмещение ущерба в размере 135,2 тыс. рублей;
– расходы на составление экспертного заключения в размере 7,0 тыс. рублей;
– расходы на оплату услуг представителя в размере 11,0 тыс. рублей;
– судебные расходы, связанные с оплатой государственной пошлины в размере 3,9 тыс. рублей.
</t>
  </si>
  <si>
    <r>
      <t>Увеличение бюджетных асссигнований ГРБС "администрация" в размере 540,0 тыс. рублей, в т.ч.:                                                                                                         А) на оплату исполнительского сбора по исполнительному производству неимущественного характера и установление нового срока исполнения по распоряжению от 27.02.2025 № 87-р в размере 150,0 тыс. рублей по постановлениям о взыскании исполнительского сбора по исполнительному производству неимущественного характера и установлении срока исполнения, выданного Специализированного отделения судебных приставов по Архангельской области и Ненецкому автономному округу Главного межрегионального (специализированного) управления Федеральной службы судебных приставов, в т.ч.:
1) от 09.11.2022 № 29034/22/559457 обязать МО «Приводнское» организовать приведение автодороги общего пользования местного значения по ул. Лесной (участок от дома № 24 ул. Центральная, расположенного на автодороге общего пользования регионального значения Чекшино-Тотьма-Котлас-Куратово до дома №38 ул.Центральная – производственное здание ФГУП «Котласское») населенного пункта Курцево в срок до 31.12.2022 путем обустройства тротуарами, организации стационарного электроосвещения; в срок до 31.12.2021 путем устранения на проезжей части с бетонным покрытием дефектов покрытия (выбоины, просадки, проломы) по ул. Лесная общей площадью повреждений 280 кв.м. - в размере 50,0 тыс. рублей;
2) от 22.11.2024 № 98029/24/202309 обязать Котласский муниципальный округ Архангельской области в течение 6 месяцев со дня вступления решения суда в законную силу принять меры по формированию на территории пос.Приводино маневренного фонда, отвечающего санитарно-техническим требованиям в количестве, необходимом для удовлетворения потребности граждан - в размере 50,0 тыс. рублей;
3) от 18.11.2022  № 29034/22/583832 обязать МО «Приводинское» в срок до 01.03.2022 организовать и привести работы чердачного перекрытия и кровли дома № 23 по ул. Первомайская в пос.Удимский в районе квартиры №1 - в размере 50,0 тыс. рублей;
 Б) на оплату административного штрафа за совершение административного правонарушения, согласно постановлению по делу об административном правонарушении, предусмотренном ч.1 ст.17.15 КоАП РФ от 16.12.2024 № 2343, вынесенного замначальника отделения судебных приставов по Архангельской области и НАО ГМУ ФСС России в размере</t>
    </r>
    <r>
      <rPr>
        <sz val="14"/>
        <color rgb="FFFF0000"/>
        <rFont val="Times New Roman"/>
        <family val="1"/>
        <charset val="204"/>
      </rPr>
      <t xml:space="preserve"> </t>
    </r>
    <r>
      <rPr>
        <sz val="14"/>
        <rFont val="Times New Roman"/>
        <family val="1"/>
        <charset val="204"/>
      </rPr>
      <t xml:space="preserve">390,0 тыс. рублей, в т.ч.:                                                                                                                                                                                                 1) от 27.01.2025 № 55 обязать МО «Сольвычегодск» в срок до 01.12.2022 организовать приведение автодорог населенного пункта Харитоново улиц: Заречная, Строителей, Зеленая, Свободы, Лесная, Черемушки, Молодежная, Новая, Деповский переулок, Калинина, переулок Октябрьский, Кирова (за исключением участка до дома № 36 и от дома № 59 до дома № 63), Набережная, Вычегодская, переулок Школьный, Восточная, Сплавная путем обустройства тротуаром, стационарным электроосвещением; до 31.12.2021 организовать приведение автодорог населенного пункта Харитоново путем устранения дефектов на проезжей части – в размере 30,0 тыс. рублей;
2) от 27.01.2025 №56 обязать МО «Приводинское» в срок до 01.10.2022 определить и обустроить место (площадку) для накопления твердых коммунальных отходов для частного жилого дома № 20 по ул. Заречной п. Приводино, включить его в муниципальный реестр мест (площадок) накопления твердых коммунальных отходов – в размере 30,0 тыс. рублей;
3) от 29.01.2025 № 81 администрации Котласского муниципального округа Архангельской области обязать в срок до 01.05.2024 организовать осуществление мероприятий по защите от природных пожаров территории пос. Черемушский, граничащей с землями лесного фонда, в части обеспечения соблюдения нормативных противопожарных расстояний и создания противопожарных преград – в размере 30,0 тыс. рублей;
4) от 05.02.2025 № 161 обязать МО «Приводинское» в срок до 01.09.2020 устранить дефекты в виде просадок и произвести паспортизацию автодороги общего пользования местного значения по ул. Малиновая в д. Малиновая Полянка на территории МО «Приводинское» – в размере 30,0 тыс. рублей;
5) от 29.01.2025 № 213 обязать администрацию Котласского муниципального округа Архангельской области предоставить Новиковой Кристине Сергеевне вне очереди на состав из 3-х человек жилое помещение по договору соцнайма, разнозначное ранее занимаемому, в виде отдельной однокомнатной квартиры, жилой площадью не менее 17,5 кв.м, общей площадью не менее 33,4 кв.м, находящееся в черте п. Шипицыно, отвечающее установленным санитарным и техническим требованиям, с уровнем благоустройства не ниже достигнутого по п. Шипицыно – в размере 30,0 тыс. рублей;
6) от 06.02.2025 № 246 обязать МО «Шипицынское» в срок 01.12.2018 года организовать приведение автодороги по ул. 20 Съезда Советов в п.Шипицыно по всей протяженности путем: – обустройства тротуарными дорожками (пешеходными дорожками); устранения выбоин, просадок и иных повреждений – в размере 30,0 тыс. рублей;
7) от 06.02.2025 № 248 обязать МО «Шипицынское» предоставить Лавреневой Валентине Петровне с учетом членов ее семьи: Быцан Оксаны Владимировны, Ступиной Натальи Владимировны, Лавренева Максима Ираклиевича на условиях договора социального найма благоустроенное, применительно к условиям п. Шипицыно, отвечающее установленным санитарным и техническим требованиям, в п. Шипицыно, жилое помещение в виде отдельной квартиры, состоящей из трех комнат на состав семьи 5 человек, жилой площадью не менее 41,1 кв.м, общей площадью не менее 64,8 кв. м – в размере 30,0 тыс. рублей;
8) от 06.02.2025 № 249 обязать администрацию МО «Котласский муниципальный район» устранить нарушения правил содержания и ремонта дома № 31-А по ул. Дудникова в п. Приводино, носящих капитальный характер, а именно провести замену элементов системы отопления на проектную и устранить неравномерный прогрев отопительных приборов в помещениях жилого дома; выполнить бетонную отмостку в соответствии с проектным решением; провести переборку, устройство и покрытие полов шпунтовой доской в жилых помещениях в соответствии с проектным решением; наружную обшивку из винилового сайдинга снять и установить заново в соответствии с проектным решением; выполнить заделку пустот и швов в местах установки брусьев под оконными проемами наружных стен; произвести гидроизоляцию узлов примыкания кровли к вентиляционным шахтам, вентиляционные каналы снаружи (над крышей) заштукатурить; убрать строительный мусор; удалить на чердаке старый слежавшийся слой насыпанного утеплителя и заменить его на плиты URSA. Покрыть пароизолирующей пленкой и гидроизоляцией в соответствии с проектом; обеспечить благоустройство территории согласно проекту; установить утепляющий слой (плиты минваты) в чердачном помещении известково-песчаной стяжки (корки) и дополнительной теплоизоляции по периметру чердачного помещения вдоль наружных стен; устранить отсутствие местами утепления (плитами минваты) в устроенном каркасе по наружным стенам под обшивкой из сайдинга – в размере 30,0 тыс. рублей;
9) от 06.02.2025 № 250 обязать администрацию МО «Шипицынское» в срок до 01.08.2011 устранить нарушения требований пожарной безопасности: – у водоемов, а также по направлению к ним устранить соответствующие указатели (объемные со светильником или плоские, выполненные с использованием светоотражающих покрытий); – у естественных водоисточников устроить подъезды с площадками (пирсами) с твердым покрытием не менее 12х12 для установки пожарных автомобилей и забора воды; – привести в исправное состояние пожарные водоемы, расположенные по адресам: – п.Шипицыно, ул.Советская, д.64, ул.Северная, д.100, ул.Лесная, д.107, ул.Ломоносова, д.54 (за зданием детского сада), ул.Судоверфь, д.3, д.7, ул.Первомайская, д.77, ул.Садовая между домами 12-14, д.Нечаиха, дер. Уртомаж, жилой фонд в районе домов 31 и 33, в районе жилого дома 44, дер. Новинки; – гидрантов, а также по направлению к ним установить соответствующие указатели (объемные со светильниками или плоские, выполненные с использованием светоотражающих покрытий); – привести в исправное состояние пожарные гидранты, расположенные по адресам: – п. Шипицыно, ул. Кожина, д.9, перекресток ул. Кожина и Северная, перекресток улиц Кожина и ХХ съезда, перекресток улиц Ломоносова и Новая – в размере 30,0 тыс. рублей;
10) от 06.02.2025 № 251 обязать администрацию МО «Шипицынское» в срок до 01.09.2012 разработать и утвердить в установленном законодательстве порядке проекты зон санитарной охраны источников водоснабжения пос.Шипицыно и дер.Федотовская с планом мероприятий, получить санитарно-эпидемиологическое заключение на проекты зон санитарной охраны – в размере 30,0 тыс. рублей;
11) от 12.02.2025 № 271 обязать администрацию МО «Котласский муниципальный район» в течение одного года со дня вступления решения суда в законную силу передать по концессионному соглашению следующие объекты: здание котельной с оборудованием, расположенное по адресу: п. Черемушский, ул. Железнодорожная, д. 19Б; тепловая сеть протяженностью 890 метров по адресу: п. Черемушский, л. Железнодорожная, д. 19 Б; здание котельной с оборудование по адресу: д. Борки, ул. Школьная, д. 1 А, тепловая трасса протяженностью 1217 метров по адресу: д. Борки, ул. Школьная, д. 1 А; здание насосной станции с оборудованием по адресу: п. Черемушский, ул. Песчаная, д. 24 В; шахтный колодец по адресу: п. Черемушский, ул. Песчаная, д. 24 Д, водопровод в канале тепловой сети по адресу: п. Черемушский, ул. Песчаная, д. 24; водопроводная сеть по адресу: п. Черемушский, ул. Песчаная, д. 24; водонапорная башня по адресу: п. Черемушский, ул. Песчаная, д. 24 В; артезианская скважина по адресу: п. Черемушский, ул. Станционная, д. 49 Г; водонапорная башня по адресу: п. Черемушский, ул. Станционная, д. 49 В; разветвленная сеть наружного водопровода с колонкой по адресу: п. Черемушский, ул. Станционная, д. 49 В; скважина водонапорная по адресу: д. Борки, ул. Лесная, д. 15 В: башня водонапорная по адресу: д. Борки, ул. Лесная, д. 15 В: здание насосной станции с оборудованием по адресу: д. Борки, ул. Лесная, д. 15 – в размере 30,0 тыс. рублей;
12) от 12.02.2025 № 272 обязать администрацию МО «Приводинское» до 01.06.2019 передать по концессионным соглашениям объекты, расположенные на территории МО «Приводинское» – в размере 30,0 тыс. рублей;
13) от 12.02.2025 № 330 обязать администрацию Котласского муниципального округа Архангельской области в срок до 01.06.2024 принять меры к ограничению доступа в аварийный дом, расположенный по адресу: пос. Шипицыно, ул. Судоверфь, д. 4. – в размере 30,0 тыс. рублей.
</t>
    </r>
  </si>
  <si>
    <t>Уменьшение бюджетных ассигнований по ГРБС "Финуправление" резервных средств на компенсацию расходов на оплату стоимости проезда и провоза багажа к месту использования отпуска и обратно для лиц, работающих в органах местного самоуправления Котласского муниципального округа Архангельской области и муниципальных учреждениях, финансируемых за счет бюджета Котласского муниципального округа Архангельской области, расположенных в районах Крайнего Севера и приравненных к ним местностях, и членов их семей. в размере 2,2 тыс. рублей. Расходы в рамках непрограммной деятельности.</t>
  </si>
  <si>
    <t>Уменьшение бюджетных ассигнований по ГРБС "Финуправление"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в рамках непрограммных расходов в размере 1 829,6 тыс. рублей.</t>
  </si>
  <si>
    <t>Увеличение бюджетных ассигнований по ГРБС "УСП" в размере 97,8 тыс. рублей в рамках софинансирования на реализацию проектов по развитию общественных территорий, в том числе мероприятий (результатов) по обустройству туристского центра города, в рамках единой субсидии на достижение показателей государственной программы Российской Федерации «Развитие туризма» (общая сумма расходов составляет 9 791,8 тыс. рублей). Расходы в рамках муниципальной программы "Развитие культуры и туризма на территории Котласского муниципального округа Архангельской области".</t>
  </si>
  <si>
    <t>Увеличение бюджетных ассигнований по ГРБС "УСП" в размере 139,0 тыс. рублей на развитие инициативных проектов в рамках регионального проекта «Комфортное Поморье», в рамках софинансирования, в т.ч.:                                  1) проект "Молодежный проект "Счастливое детство" в размере 27,9 тыс.рублей;                                                                               2) проект "Молодёжный спринт" в размере 8,5 тыс. рублей;                                                                                                                  3) проект "Молодёжный проект "Благоустройство территорий, на базе школ Котласского округа "Вперед с первыми!" в размере 15,0 тыс. рублей;                                                                                                                                                          4) проект "Молодежный проект "Молодежь хочет танцевать" в размере 28,2 тыс.рублей;                                                             5) проект "Новогодняя ель" в размере 30,0 тыс.рублей;                                                                                                                              6) проект "Комфортное будущее Новинок" в размере 8,5 тыс.рублей;                                                                                        7) проект "Уютное место" в размере 1,8 тыс.рублей;                                                                                                                                   8) проект "Молодёжный проект Движения Первых "Музыка нас связала!" в размере 7,8 тыс. рублей;                                     9) проект "Молодежный проект "ТВОЙ ХОД" в размере 11,4 тыс. рублей.                                                                                            Расходы в рамках муниципальной программы "Развитие территориального общественного самоуправления и системы инициативного бюджетирования, поддержка социально ориентированных некоммерческих организаций и развитие добровольчества в Котласском муниципальном округе Архангельской области".</t>
  </si>
  <si>
    <t>Увеличение бюджетных ассигнований по ГРБС "УИХК" в размере 664,0 тыс. рублей на развитие инициативных проектов в рамках регионального проекта «Комфортное Поморье», в рамках софинансирования, в т.ч.:                                                                                                                                                                         1) проект "Защитникам Отечества – бывшим, настоящим и будущим" в размере 118,7 тыс.рублей;                                                                              2) проект "Обустройство уличного освещения" в размере 37,5 тыс. рублей;                                                                                                                  3) проект "Территория здоровья" в размере 253,4 тыс. рублей;                                                                                                                                                          4) проект "СВЕТЛАЯ ТРОИЦА" в размере 53,3 тыс.рублей;                                                                                                               5) проект "Станция счастья" в размере 85,8 тыс.рублей;                                                                                                                              6) проект "Светлые улицы села" в размере 33,3 тыс.рублей;                                                                                                                                   7) проект "Дорога к дому" в размере 21,0 тыс. рублей;                                                                                                                      8) проект "Ремонт автомобильной дороги в п. Реваж ул. Почтовая, ул. Ломоносова" в размере 36,7 тыс. рублей;                                                                                                                                                                                        9) проект "Молодёжь на спорте" в размере 24,3 тыс. рублей.                                                                                        Расходы в рамках муниципальной программы "Развитие территориального общественного самоуправления и системы инициативного бюджетирования, поддержка социально ориентированных некоммерческих организаций и развитие добровольчества в Котласском муниципальном округе Архангельской области".</t>
  </si>
  <si>
    <t>Увеличение бюджетных ассигнований по ГРБС "УСП" за счет средств областного бюджета в размере 183,7 тыс.рублей на реализацию образовательных программ (расходы на проф образование педработников).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</si>
  <si>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за счет увеличения доходной части бюджета округа</t>
  </si>
  <si>
    <t>Увеличение бюджетных ассигнований по ГРБС "УСП" на реализацию инициативного проекта "Молодежный проект "Молодежь хочет танцевать" в рамках регионального проекта «Комфортное Поморье», в рамках финансового участия в реализации инициативного проекта в размере 50,0 тыс. рублей. Расходы в рамках муниципальной программы "Развитие территориального общественного самоуправления и системы инициативного бюджетирования, поддержка социально ориентированных некоммерческих организаций и развитие добровольчества в Котласском муниципальном округе Архангельской области".</t>
  </si>
  <si>
    <t>Увеличение бюджетных ассигнований резервного фонда администрации Котласского муниципального округа Архангельской области по ГРБС "Финуправление" за счет средств бюджета округа  в размере 14,6 тыс. рублей. Расходы в рамках непрограммных расходов.</t>
  </si>
  <si>
    <t>Расходы с учетом предлагаемых марта 2025, тыс.рублей</t>
  </si>
  <si>
    <t>Увеличение бюджетных ассигнований по ГРБС "УИХК" на уплату НДС от реализации иного имущества, находящегося в собственности муниципального округа в размере 44,4 тыс. рублей (общая сумма по договорам купли-продажи муниципального имущества составляет 404,5 тыс. рублей, в т.ч. НДС 67,4 тыс. рублей). Расходы в рамках муниципальной программы «Управление муниципальным имуществом Котласского муниципального округа Архангельской области».</t>
  </si>
  <si>
    <t>Увеличение бюджетных ассигнований по ГРБС "УИХК" на реализацию инициативных проектов в рамках регионального проекта «Комфортное Поморье», в рамках финансового участия в реализации инициативных проектов в размере 6070,6 тыс. рублей, в т.ч.:                                                                                                                                                                                                                       1) проект "Защитникам Отечества – бывшим, настоящим и будущим" в размере 2 000,0 тыс.рублей;                                                                              2) проект "Обустройство уличного освещения" в размере 6,9 тыс. рублей;                                                                                                                  3) проект "Территория здоровья" в размере 4 000,0 тыс. рублей;                                                                                                                                                          4) проект "СВЕТЛАЯ ТРОИЦА" в размере 63,7 тыс.рублей.                                                                                                             Расходы в рамках муниципальной программы "Развитие территориального общественного самоуправления и системы инициативного бюджетирования, поддержка социально ориентированных некоммерческих организаций и развитие добровольчества в Котласском муниципальном округе Архангельской области".</t>
  </si>
  <si>
    <t>Увеличение бюджетных асссигнований ГРБС "администрация" в размере 60,0 тыс. рублей, в т.ч.:                                              А) по распоряжению от 19.02.2025 № 69-р на оплату услуг по проведению эвакуации людей из лесного массива Котласского района: Христофорова пустынь в размере 6,8 тыс. рублей.                                                                                                    Б) по распоряжению от 12.03.2025 № 104-р на исполнение требований постановления об обращении взыскания на дебиторскую задолженность от 04.03.2025, выданного Специализированного отделения судебных приставов по Архангельской области и Ненецкому автономному округу Главного межрегионального (специализированного) управления Федеральной службы судебных приставов, решения Арбитражного суда Архангельской области по делу № А05-11638/2024 от 19.12.2024 в пользу ООО «Уютсервис» - оплата долга за услуги по содержанию и текущему ремонту общедомового имущества в многоквартирном доме, расположенном по адресу: дер. Григорово, дом 7 в части квартир 23 и 58 в размере 53,2 тыс. рублей.</t>
  </si>
  <si>
    <t>Увеличение бюджетных ассигнований по ГРБС "УСП" в размере 460,2 тыс. рублей для исполнения предписаний Управления Федеральной службы по надзору в сфере защиты прав потребителей благополучия человека по Архангельской области по МОУ «Шипицынская СОШ», в т.ч.:                                                                                                     1) по предписанию от 13.06.2024 №80/646 в размере 451,3 тыс. рублей устранение нарушений в здании СП "Забелинская ООШ (обеспечить горячее и холодное водоснабжение через смесители, в т.ч. нецентрализованных (автономных) систем холодного и горячего водоснабжения, водоотведения, со спуском сточных вод в локальные очистные сооружения в помещениях туалета-умывальной возле учебного класса Кв 1, туалета-умывальной для сотрудников на 2 этаже), в зданиях СП "Центр дополнительного образования", МОУ "Шипицынская СОШ" (обеспечить пищеблок производственным оборудованием, инвентарем; на пищеблоке дополнительно оборудовать местную систему вытяжной вентиляции; устранить дефекты и повреждения внутренней отделки - полы в мастерской для мальчиков; в техническом помещении для хранения и обработки уборочного инвентаря на 2 этаже здания школы; на пищеблоке в кладовой №1; в служебном помещении для уборочного инвентаря дошкольной группы; обеспечить использование в групповой дошкольной группы ламп с одинаковым светоизлучением; установить в служебное помещение дошкольной группы для обработки уборочного инвентаря и приготовления моющих и дезинфицирующих растворов поддон с подводом подающейся через смеситель холодной и горячей воды, системы водоотведения; установить в умывальной зоне дошкольной группы душевой поддон для детей до 3 лет; оборудовать между унитазами в туалетной комнате дошкольной группы перегородки с дверями);                                                                                                                                                                              2) по предписанию от 14.06.2024 №87-1/814 в размере 8,9 тыс.рублей устранение нарушений в здании СП "Центр дополнительного образования" (устранить дефекты и повреждения внутренней отделки помещения санитарного узла на 1 этаже, размещенного возле помещения 6 отряда (кабинет № 1)) .                                                                                                                                                                                               Расходы в рамках муниципальной программы "Развитие образования на территории Котласского муниципального округа Архангельской области".</t>
  </si>
  <si>
    <t xml:space="preserve">Увеличение бюджетных ассигнований по ГРБС "администрация" в рамках непрограммных расходов на оплату административных штрафов за совершение административного правонарушения, согласно постановлениям по делу об административном правонарушении, предусмотренном ч.1 ст.17.15 КоАП РФ, вынесенных замначальника отделения судебных приставов по Архангельской области и НАО ГМУ ФСС России в размере 420,0 тыс. рублей, в т.ч.:                                                                                                                                                                                                        1) по постановлению от 12.02.2025 № 273 обязать администрацию МО "Шипицынское" организовать приведение автомобильной дороги общего пользования местного значения по ул.Советской и ул.Ломоносова в п.Шипицыно в срок до 01.12.2015 путем обустройства пешеходным тротуаром и стационарным электрическим освещением - в размере 30,0 тыс. рублей;                                                                                                                                                              2) по постановлению от 13.02.2025 № 384 признать незаконным бездействие МО "Шипицынское" в лице администрации МО "Шипицынское", выразившееся в непринятии мер по оформлению земельных участков под автодорогами - в размере 30,0 тыс. рублей;                                                                                                                                                         3) по постановлению от 13.02.2025 № 385 обязать администрацию МО "Приводинское" в срок до 15.05.2021 провести ремонт жилого помещения, расположенного по адресу: п.Ерга, ул.П.Виноградова, д.17 , кв.2, а именно: выполнить работы по ремонту фундамента под квартирой, заменить наружный дверной. блок, сменить конек, устранить течь вокруг печной трубы на кровле, отремонтировать перекрытие кровли веранды, отремонтировать крыльцо - в размере 30,0 тыс. рублей;                                                                                                                                                                                  4) по постановлению от 13.02.2025 № 386 обязать администрацию МО "Приводинское" оборудовать контейнерные площадки для сбора твердых коммунальных отходов в поселке Удимский в срок до 31.12.2020 - в размере 30,0 тыс. рублей;                                                                                                                                                                                                       5) по постановлению от 13.02.2025 № 387 обязать администрацию МО "Шипицынское" в срок до 01.10.2020 организовать стационарное искусственное освещение на автодорогах общего пользования местного значения в д.Ефремовская на территории МО "Шипицынское" - в размере 30,0 тыс. рублей;                                                                                                                                                                                                                                        6) по постановлению от 13.02.2025 № 388 обязать администрацию МО "Котласский муниципальный район" привести полигон твердых бытовых отходов в д.Икса-Мелышца на территории МО "Сольвычегодское»; организации в срок до 01.10.2020 оборудования полигона приборами измерений принимаемых твердых отходов по объему (массе) обеспечение пропускного режима и организации учета ввозимых отходов; в срок до 01.03.2021 разработать проект санитарно-защитной зоны полигона и обратиться в уполномоченный орган с заявлением об установлении санитарно-защитной зоны полигона - в размере 30,0 тыс. рублей;                                                                                                                   7) по постановлению от 17.02.2025 № 469 обязуется администрацию МО "Приводинское" в срок до 31.12.2019 предоставить Бобошину Алексею Николаевичу и членам его семьи Бобошиной Виктории Алексеевне и Бобошину Никите Алексеевичу во внеочередном порядке по договору социального найма отдельное жилое помещение в п.Приводино со степенью благоустройства применительно к условиям п.Приводино, отвечающее установленным санитарным и техническим требованиям, общей площадью не менее 48 кв.м. - в размере 30,0 тыс. рублей;                                                                                                                                                                                                                               8) по постановлению от 19.02.2025 № 428 обязать администрацию Котласского муниципального округа Архангельской области в срок до 01.10.2024 организовать и провести работы по ремонту жилого помещения, распложенного по адресу: п.Приводино, ул.Полевая, д.15, кв.2, а именно: заменить покрытия полов, стен, потолка; заменить электрическую проводку, светильники, выключатели, розетки; заменить оконные и дверные блоки; покрасить радиаторы и трубы; проложить трубопроводы водоснабжения, канализации; установить унитаз, мойку, газовую плиту - в размере 30,0 тыс. рублей;                                                                                                                                                                                    9) по постановлению от 18.02.2025 № 458 обязать администрацию МО "Приводинское" осуществить проектирование и строительство автодороги до земельного участка №21 включительно по ул.Садовая в п.Приводино в срок до 31.12.2022 - в размере 30,0 тыс. рублей;                                                                                                                                        10) по постановлению от 19.02.2025 № 534 обязать администрацию МО "Приводинское" организовать: - разработку и утверждение проекта зоны санитарной охраны источников водоснабжения муниципального образования - водозабора р.Удима (в д.Варнавино), скважин, расположенных в д. Курцево (№№986,2177,1868,5), д.Медведка (№1160), д.Рысья (№2181), п.Ерга (№1048,1448), п.Удимский (№79,3,1435,32663) в срок до 01.01.2013; - разработку Генеральной схемы очистки населенных пунктов муниципального образования в срок до 01.01.2013 - в размере 30,0 тыс. рублей;                                                                                                                                                                                11) по постановлению от 20.02.2025 № 496 обязать администрацию Котласского муниципального округа Архангельской области в срок до 01.10.2024 определить и обустроить в соответствии с санитарно-гигиеническими требованиями места (площадки) накопления твердых коммунальных отходов в дер.Ерга и пос.Реваж, включить их в соответствующий муниципальный реестр - в размере 30,0 тыс. рублей;                                                                                                                         12) по постановлению от 04.03.2025 № 676 обязать администрацию МО «Котласский муниципальный район» в течение одного года со дня вступления решения суда в законную силу передать по концессионному соглашению следующие объекты: здание котельной с оборудованием, расположенное по адресу: п.Черемушский, ул.Железнодорожная, д. 19Б; тепловая сеть протяженностью 890 метров по адресу: п.Черемушский, ул.Железнодорожная, д. 19 Б; здание котельной с оборудование по адресу: д.Борки, ул.Школьная, д. 1 А, тепловая трасса протяженностью 1217 метров по адресу: д.Борки, ул.Школьная, д. 1 А; здание насосной станции с оборудованием по адресу: п.Черемушский, ул. Песчаная, д. 24 В; шахтный колодец по адресу: п. Черемушский, ул.Песчаная, д. 24 Д, водопровод в канале тепловой сети по адресу: п.Черемушский, ул.Песчаная, д. 24; водопроводная сеть по адресу: п.Черемушский, ул.Песчаная, д. 24; водонапорная башня по адресу: п.Черемушский, ул.Песчаная, д. 24 В; артезианская скважина по адресу: п.Черемушский, ул.Станционная, д. 49 Г; водонапорная башня по адресу: п.Черемушский, ул.Станционная, д. 49 В; разветвленная сеть наружного водопровода с колонкой по адресу: п.Черемушский, ул.Станционная, д. 49 В; скважина водонапорная по адресу: д.Борки, ул.Лесная, д. 15 В; башня водонапорная по адресу: д.Борки, ул.Лесная, д. 15 В; здание насосной станции с оборудованием по адресу: д.Борки, ул.Лесная, д. 15 - в размере 30,0 тыс.рублей;                                                                                                                     13) по постановлению от 04.03.2025 № 677 обязать администрацию МО "Шипицынское" А) в срок до 01.10.2018 обеспечить приведение в соответствии требованиями пожарных гидрантов на территории МО «Шипицынское» по следующим адресам: - пос.Шипицыно, ул.Северная, д. 230, - пос.Шипицыно, ул.Кожина, д. 35; - пос.Шипицыно, на территории гаража ГБПОУ АО «Шипицынский агропромышленный техникум», а также пожарного водоема по адресу дер. Федотовская, ул. Рубцова, д. 49 — произвести очистку от мусора; Б) в срок до 01.10.2019 обеспечить приведение в соответствии с требованиями пожарного водоема по адресу: дер. Береговая Горка — произвести ремонт настила; В) в срок до 01.10.2019 обеспечить создание и дальнейшее использование в дер.Забелинская источников наружного противопожарного водоснабжения; Г) в срок до 01.10.2018 обеспечить приведение в соответствии с требованиями подъездов к пожарным водоемам - в размере 30,0 тыс. рублей;                                                                                                                       14) по постановлению от 04.03.2025 № 678 обязать администрацию МО "Приводинское" устранить выявленные нарушения в области безопасности дорожного движения путем обустройства тротуаров в срок до 01.06.2013 и обеспечения стационарного электрического освещения в срок до 01.12.2012 года автодорог местного значения по улицам Семафорная, Первомайская, Речная, Советская, Школьная, пер.Володарского в пос.Удимский - в размере 30,0 тыс. рублей.         </t>
  </si>
  <si>
    <t>162 0503 16000S889А 244</t>
  </si>
  <si>
    <t>162 0503 16000S889Б 244</t>
  </si>
  <si>
    <t>162 0503 16000S889В 244</t>
  </si>
  <si>
    <t>162 0503 16000S889Д 244</t>
  </si>
  <si>
    <t>162 0503 16000S889К 244</t>
  </si>
  <si>
    <t>162 0503 16000S889Т 244</t>
  </si>
  <si>
    <t>1620503 16000А889А 244</t>
  </si>
  <si>
    <t>162 0503 16000А889Б 244</t>
  </si>
  <si>
    <t>162 0503 16000А889В 244</t>
  </si>
  <si>
    <t>162 0503 16000А889Д 244</t>
  </si>
  <si>
    <t>162 0503 16000А889А 244</t>
  </si>
  <si>
    <t>162 0503 16000А889К 244</t>
  </si>
  <si>
    <t>162 0503 16000А889Т 244</t>
  </si>
</sst>
</file>

<file path=xl/styles.xml><?xml version="1.0" encoding="utf-8"?>
<styleSheet xmlns="http://schemas.openxmlformats.org/spreadsheetml/2006/main">
  <numFmts count="3">
    <numFmt numFmtId="164" formatCode="#,##0.0"/>
    <numFmt numFmtId="165" formatCode="0.0"/>
    <numFmt numFmtId="166" formatCode="000000"/>
  </numFmts>
  <fonts count="19">
    <font>
      <sz val="10"/>
      <name val="Arial Cyr"/>
      <charset val="204"/>
    </font>
    <font>
      <sz val="8"/>
      <name val="Times New Roman"/>
      <family val="1"/>
      <charset val="204"/>
    </font>
    <font>
      <sz val="10"/>
      <name val="Times New Roman"/>
      <family val="1"/>
      <charset val="204"/>
    </font>
    <font>
      <sz val="8"/>
      <name val="Arial Cyr"/>
      <charset val="204"/>
    </font>
    <font>
      <b/>
      <i/>
      <sz val="10"/>
      <name val="Times New Roman"/>
      <family val="1"/>
      <charset val="204"/>
    </font>
    <font>
      <b/>
      <sz val="12"/>
      <name val="Times New Roman"/>
      <family val="1"/>
      <charset val="204"/>
    </font>
    <font>
      <sz val="12"/>
      <name val="Arial Cyr"/>
      <charset val="204"/>
    </font>
    <font>
      <sz val="12"/>
      <name val="Times New Roman"/>
      <family val="1"/>
      <charset val="204"/>
    </font>
    <font>
      <i/>
      <sz val="12"/>
      <name val="Times New Roman"/>
      <family val="1"/>
      <charset val="204"/>
    </font>
    <font>
      <b/>
      <i/>
      <sz val="12"/>
      <name val="Times New Roman"/>
      <family val="1"/>
      <charset val="204"/>
    </font>
    <font>
      <b/>
      <sz val="24"/>
      <name val="Times New Roman"/>
      <family val="1"/>
      <charset val="204"/>
    </font>
    <font>
      <sz val="14"/>
      <name val="Times New Roman"/>
      <family val="1"/>
      <charset val="204"/>
    </font>
    <font>
      <sz val="13"/>
      <name val="Times New Roman"/>
      <family val="1"/>
      <charset val="204"/>
    </font>
    <font>
      <b/>
      <i/>
      <sz val="13"/>
      <name val="Times New Roman"/>
      <family val="1"/>
      <charset val="204"/>
    </font>
    <font>
      <b/>
      <sz val="13"/>
      <name val="Times New Roman"/>
      <family val="1"/>
      <charset val="204"/>
    </font>
    <font>
      <i/>
      <sz val="13"/>
      <name val="Times New Roman"/>
      <family val="1"/>
      <charset val="204"/>
    </font>
    <font>
      <i/>
      <sz val="10"/>
      <name val="Times New Roman"/>
      <family val="1"/>
      <charset val="204"/>
    </font>
    <font>
      <sz val="14"/>
      <color rgb="FFFF0000"/>
      <name val="Times New Roman"/>
      <family val="1"/>
      <charset val="204"/>
    </font>
    <font>
      <b/>
      <sz val="14"/>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32">
    <xf numFmtId="0" fontId="0" fillId="0" borderId="0" xfId="0"/>
    <xf numFmtId="164" fontId="2" fillId="0" borderId="0" xfId="0" applyNumberFormat="1" applyFont="1" applyFill="1"/>
    <xf numFmtId="0" fontId="2" fillId="0" borderId="0" xfId="0" applyFont="1" applyFill="1"/>
    <xf numFmtId="164" fontId="7" fillId="0" borderId="0" xfId="0" applyNumberFormat="1" applyFont="1" applyFill="1"/>
    <xf numFmtId="0" fontId="2" fillId="2" borderId="0" xfId="0" applyFont="1" applyFill="1"/>
    <xf numFmtId="0" fontId="2" fillId="2" borderId="0" xfId="0" applyFont="1" applyFill="1" applyBorder="1"/>
    <xf numFmtId="0" fontId="2" fillId="0" borderId="0" xfId="0" applyFont="1" applyFill="1" applyBorder="1"/>
    <xf numFmtId="0" fontId="7" fillId="0" borderId="0" xfId="0" applyFont="1" applyFill="1"/>
    <xf numFmtId="0" fontId="7" fillId="0" borderId="0" xfId="0" applyFont="1" applyFill="1" applyBorder="1"/>
    <xf numFmtId="49" fontId="9" fillId="0" borderId="1" xfId="0" applyNumberFormat="1" applyFont="1" applyFill="1" applyBorder="1" applyAlignment="1">
      <alignment horizontal="center" vertical="center" wrapText="1"/>
    </xf>
    <xf numFmtId="164" fontId="7" fillId="0" borderId="0" xfId="0" applyNumberFormat="1" applyFont="1" applyFill="1" applyAlignment="1">
      <alignment horizontal="center"/>
    </xf>
    <xf numFmtId="164" fontId="7" fillId="2" borderId="0" xfId="0" applyNumberFormat="1" applyFont="1" applyFill="1"/>
    <xf numFmtId="0" fontId="6" fillId="0" borderId="2" xfId="0" applyFont="1" applyFill="1" applyBorder="1"/>
    <xf numFmtId="49" fontId="5" fillId="2" borderId="2" xfId="0" applyNumberFormat="1" applyFont="1" applyFill="1" applyBorder="1" applyAlignment="1">
      <alignment horizontal="left" vertical="center"/>
    </xf>
    <xf numFmtId="0" fontId="6" fillId="2" borderId="2" xfId="0" applyFont="1" applyFill="1" applyBorder="1"/>
    <xf numFmtId="49" fontId="2" fillId="2" borderId="0" xfId="0" applyNumberFormat="1" applyFont="1" applyFill="1"/>
    <xf numFmtId="164" fontId="7" fillId="2" borderId="0" xfId="0" applyNumberFormat="1" applyFont="1" applyFill="1" applyAlignment="1">
      <alignment horizontal="center"/>
    </xf>
    <xf numFmtId="164" fontId="2" fillId="2" borderId="0" xfId="0" applyNumberFormat="1" applyFont="1" applyFill="1"/>
    <xf numFmtId="164" fontId="13" fillId="0" borderId="1"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164" fontId="13" fillId="0" borderId="1"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164" fontId="13" fillId="2" borderId="1" xfId="0" applyNumberFormat="1" applyFont="1" applyFill="1" applyBorder="1" applyAlignment="1">
      <alignment horizontal="center" vertical="center"/>
    </xf>
    <xf numFmtId="49" fontId="12" fillId="0" borderId="3" xfId="0" applyNumberFormat="1" applyFont="1" applyFill="1" applyBorder="1" applyAlignment="1">
      <alignment vertical="center"/>
    </xf>
    <xf numFmtId="49" fontId="12" fillId="0" borderId="4" xfId="0" applyNumberFormat="1" applyFont="1" applyFill="1" applyBorder="1" applyAlignment="1">
      <alignment horizontal="center" vertical="center"/>
    </xf>
    <xf numFmtId="164" fontId="12" fillId="0" borderId="3"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0" fontId="6" fillId="2" borderId="2" xfId="0" applyFont="1" applyFill="1" applyBorder="1" applyAlignment="1">
      <alignment horizontal="left"/>
    </xf>
    <xf numFmtId="2" fontId="8" fillId="2" borderId="1" xfId="0" applyNumberFormat="1" applyFont="1" applyFill="1" applyBorder="1" applyAlignment="1">
      <alignment horizontal="left" vertical="center" wrapText="1"/>
    </xf>
    <xf numFmtId="0" fontId="9" fillId="0" borderId="1" xfId="0" applyFont="1" applyFill="1" applyBorder="1" applyAlignment="1">
      <alignment horizontal="left" vertical="center"/>
    </xf>
    <xf numFmtId="164" fontId="8" fillId="0" borderId="1" xfId="0" applyNumberFormat="1" applyFont="1" applyFill="1" applyBorder="1" applyAlignment="1">
      <alignment horizontal="left" vertical="center" wrapText="1"/>
    </xf>
    <xf numFmtId="164" fontId="13" fillId="0" borderId="1" xfId="0" applyNumberFormat="1" applyFont="1" applyFill="1" applyBorder="1" applyAlignment="1">
      <alignment horizontal="left" vertical="center" wrapText="1"/>
    </xf>
    <xf numFmtId="164" fontId="15" fillId="0" borderId="1" xfId="0" applyNumberFormat="1" applyFont="1" applyFill="1" applyBorder="1" applyAlignment="1">
      <alignment horizontal="left" vertical="center" wrapText="1"/>
    </xf>
    <xf numFmtId="164" fontId="13" fillId="0" borderId="1" xfId="0" applyNumberFormat="1" applyFont="1" applyFill="1" applyBorder="1" applyAlignment="1">
      <alignment horizontal="left" vertical="center"/>
    </xf>
    <xf numFmtId="164" fontId="7" fillId="2" borderId="0" xfId="0" applyNumberFormat="1" applyFont="1" applyFill="1" applyAlignment="1">
      <alignment horizontal="left"/>
    </xf>
    <xf numFmtId="0" fontId="1" fillId="2" borderId="0" xfId="0" applyFont="1" applyFill="1" applyAlignment="1">
      <alignment horizontal="left" vertical="center" wrapText="1"/>
    </xf>
    <xf numFmtId="0" fontId="7" fillId="2" borderId="0" xfId="0" applyFont="1" applyFill="1" applyBorder="1" applyAlignment="1">
      <alignment horizontal="left" vertical="center" wrapText="1"/>
    </xf>
    <xf numFmtId="0" fontId="1" fillId="2" borderId="0" xfId="0" applyFont="1" applyFill="1" applyBorder="1" applyAlignment="1">
      <alignment horizontal="left" vertical="center" wrapText="1"/>
    </xf>
    <xf numFmtId="164" fontId="12" fillId="0" borderId="1" xfId="0" applyNumberFormat="1" applyFont="1" applyFill="1" applyBorder="1" applyAlignment="1">
      <alignment horizontal="center" vertical="center"/>
    </xf>
    <xf numFmtId="0" fontId="2"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164" fontId="2" fillId="2" borderId="1"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164" fontId="12" fillId="0" borderId="4" xfId="0" applyNumberFormat="1" applyFont="1" applyFill="1" applyBorder="1" applyAlignment="1">
      <alignment horizontal="center" vertical="center" wrapText="1"/>
    </xf>
    <xf numFmtId="0" fontId="12" fillId="0" borderId="0" xfId="0" applyFont="1" applyFill="1" applyAlignment="1">
      <alignment vertical="center"/>
    </xf>
    <xf numFmtId="164" fontId="12" fillId="0" borderId="3" xfId="0" applyNumberFormat="1" applyFont="1" applyFill="1" applyBorder="1" applyAlignment="1">
      <alignment horizontal="center" vertical="center"/>
    </xf>
    <xf numFmtId="0" fontId="11" fillId="0" borderId="1" xfId="0" applyNumberFormat="1" applyFont="1" applyFill="1" applyBorder="1" applyAlignment="1">
      <alignment horizontal="left" vertical="center" wrapText="1"/>
    </xf>
    <xf numFmtId="164" fontId="12" fillId="0" borderId="4" xfId="0" applyNumberFormat="1" applyFont="1" applyFill="1" applyBorder="1" applyAlignment="1">
      <alignment horizontal="center" vertical="center"/>
    </xf>
    <xf numFmtId="0" fontId="11" fillId="0" borderId="4" xfId="0" applyNumberFormat="1" applyFont="1" applyFill="1" applyBorder="1" applyAlignment="1">
      <alignment vertical="center" wrapText="1"/>
    </xf>
    <xf numFmtId="166" fontId="11" fillId="0" borderId="1" xfId="0" applyNumberFormat="1" applyFont="1" applyFill="1" applyBorder="1" applyAlignment="1">
      <alignment vertical="center" wrapText="1"/>
    </xf>
    <xf numFmtId="165" fontId="12" fillId="0" borderId="1" xfId="0" applyNumberFormat="1" applyFont="1" applyFill="1" applyBorder="1" applyAlignment="1">
      <alignment horizontal="center" vertical="center"/>
    </xf>
    <xf numFmtId="49" fontId="13" fillId="0" borderId="1" xfId="0" applyNumberFormat="1" applyFont="1" applyFill="1" applyBorder="1" applyAlignment="1">
      <alignment horizontal="center" vertical="center" wrapText="1"/>
    </xf>
    <xf numFmtId="0" fontId="16" fillId="0" borderId="0" xfId="0" applyFont="1" applyFill="1" applyBorder="1"/>
    <xf numFmtId="0" fontId="16" fillId="0" borderId="0" xfId="0" applyFont="1" applyFill="1"/>
    <xf numFmtId="49" fontId="12" fillId="0" borderId="3" xfId="0" applyNumberFormat="1" applyFont="1" applyFill="1" applyBorder="1" applyAlignment="1">
      <alignment horizontal="left" vertical="center"/>
    </xf>
    <xf numFmtId="49" fontId="12" fillId="0" borderId="1" xfId="0" applyNumberFormat="1" applyFont="1" applyFill="1" applyBorder="1" applyAlignment="1">
      <alignment horizontal="left" vertical="center"/>
    </xf>
    <xf numFmtId="49" fontId="11" fillId="0" borderId="1" xfId="0" applyNumberFormat="1" applyFont="1" applyFill="1" applyBorder="1" applyAlignment="1">
      <alignment horizontal="left" vertical="center" wrapText="1"/>
    </xf>
    <xf numFmtId="0" fontId="11" fillId="0" borderId="5" xfId="0" applyFont="1" applyFill="1" applyBorder="1" applyAlignment="1">
      <alignment horizontal="left" vertical="center" wrapText="1"/>
    </xf>
    <xf numFmtId="0" fontId="11" fillId="0" borderId="1" xfId="0" applyFont="1" applyFill="1" applyBorder="1" applyAlignment="1">
      <alignment vertical="center" wrapText="1"/>
    </xf>
    <xf numFmtId="49" fontId="9" fillId="2" borderId="1" xfId="0" applyNumberFormat="1" applyFont="1" applyFill="1" applyBorder="1" applyAlignment="1">
      <alignment horizontal="center" vertical="center" wrapText="1"/>
    </xf>
    <xf numFmtId="0" fontId="11" fillId="0" borderId="4" xfId="0" applyFont="1" applyFill="1" applyBorder="1" applyAlignment="1">
      <alignment vertical="center" wrapText="1"/>
    </xf>
    <xf numFmtId="164" fontId="7" fillId="2" borderId="1" xfId="0" applyNumberFormat="1" applyFont="1" applyFill="1" applyBorder="1" applyAlignment="1">
      <alignment horizontal="center" vertical="center"/>
    </xf>
    <xf numFmtId="49" fontId="2" fillId="2" borderId="1"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0" fontId="2" fillId="0" borderId="0" xfId="0" applyFont="1"/>
    <xf numFmtId="164" fontId="2" fillId="0" borderId="0" xfId="0" applyNumberFormat="1" applyFont="1"/>
    <xf numFmtId="164" fontId="7" fillId="0" borderId="1" xfId="0" applyNumberFormat="1" applyFont="1" applyBorder="1" applyAlignment="1">
      <alignment horizontal="center"/>
    </xf>
    <xf numFmtId="49" fontId="5" fillId="2" borderId="0" xfId="0" applyNumberFormat="1" applyFont="1" applyFill="1" applyBorder="1" applyAlignment="1">
      <alignment horizontal="left" vertical="center"/>
    </xf>
    <xf numFmtId="0" fontId="6" fillId="2" borderId="0" xfId="0" applyFont="1" applyFill="1" applyBorder="1"/>
    <xf numFmtId="0" fontId="11" fillId="0" borderId="1" xfId="0" applyFont="1" applyFill="1" applyBorder="1" applyAlignment="1">
      <alignment horizontal="left" vertical="center" wrapText="1"/>
    </xf>
    <xf numFmtId="0" fontId="11" fillId="0" borderId="5" xfId="0"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0" fontId="2" fillId="0" borderId="0" xfId="0" applyFont="1" applyFill="1" applyAlignment="1">
      <alignment horizontal="left"/>
    </xf>
    <xf numFmtId="164" fontId="2" fillId="2" borderId="1"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11" fillId="0" borderId="3" xfId="0" applyFont="1" applyFill="1" applyBorder="1" applyAlignment="1">
      <alignment vertical="center" wrapText="1"/>
    </xf>
    <xf numFmtId="0" fontId="11" fillId="0" borderId="1" xfId="0" applyFont="1" applyFill="1" applyBorder="1" applyAlignment="1">
      <alignment vertical="center" wrapText="1"/>
    </xf>
    <xf numFmtId="3" fontId="12" fillId="0" borderId="1" xfId="0" quotePrefix="1" applyNumberFormat="1" applyFont="1" applyFill="1" applyBorder="1" applyAlignment="1">
      <alignment vertical="center"/>
    </xf>
    <xf numFmtId="0" fontId="11" fillId="0" borderId="4" xfId="0" applyFont="1" applyFill="1" applyBorder="1" applyAlignment="1">
      <alignment vertical="center" wrapText="1"/>
    </xf>
    <xf numFmtId="0" fontId="2" fillId="0" borderId="0" xfId="0" applyFont="1" applyFill="1" applyBorder="1" applyAlignment="1">
      <alignment horizontal="left"/>
    </xf>
    <xf numFmtId="0" fontId="11" fillId="0" borderId="4"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vertical="center" wrapText="1"/>
    </xf>
    <xf numFmtId="49" fontId="12" fillId="0" borderId="1" xfId="0" applyNumberFormat="1" applyFont="1" applyFill="1" applyBorder="1" applyAlignment="1">
      <alignment vertical="center"/>
    </xf>
    <xf numFmtId="0" fontId="11" fillId="0" borderId="4" xfId="0" applyNumberFormat="1"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1" fillId="0" borderId="1" xfId="0" applyFont="1" applyFill="1" applyBorder="1" applyAlignment="1">
      <alignment horizontal="left" vertical="center" wrapText="1"/>
    </xf>
    <xf numFmtId="49" fontId="12" fillId="0" borderId="4" xfId="0" applyNumberFormat="1" applyFont="1" applyFill="1" applyBorder="1" applyAlignment="1">
      <alignment horizontal="center" vertical="center"/>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164" fontId="12" fillId="0" borderId="3" xfId="0" applyNumberFormat="1" applyFont="1" applyFill="1" applyBorder="1" applyAlignment="1">
      <alignment horizontal="center" vertical="center" wrapText="1"/>
    </xf>
    <xf numFmtId="164" fontId="12" fillId="0" borderId="4" xfId="0" applyNumberFormat="1" applyFont="1" applyFill="1" applyBorder="1" applyAlignment="1">
      <alignment horizontal="center" vertical="center" wrapText="1"/>
    </xf>
    <xf numFmtId="164" fontId="12" fillId="0" borderId="3" xfId="0" applyNumberFormat="1" applyFont="1" applyFill="1" applyBorder="1" applyAlignment="1">
      <alignment horizontal="center" vertical="center"/>
    </xf>
    <xf numFmtId="164" fontId="12" fillId="0" borderId="4" xfId="0" applyNumberFormat="1" applyFont="1" applyFill="1" applyBorder="1" applyAlignment="1">
      <alignment horizontal="center" vertical="center"/>
    </xf>
    <xf numFmtId="49" fontId="12" fillId="0" borderId="3" xfId="0" applyNumberFormat="1" applyFont="1" applyFill="1" applyBorder="1" applyAlignment="1">
      <alignment horizontal="center" vertical="center"/>
    </xf>
    <xf numFmtId="49" fontId="12" fillId="0" borderId="4" xfId="0" applyNumberFormat="1" applyFont="1" applyFill="1" applyBorder="1" applyAlignment="1">
      <alignment horizontal="center" vertical="center"/>
    </xf>
    <xf numFmtId="49" fontId="12" fillId="0" borderId="5" xfId="0" applyNumberFormat="1" applyFont="1" applyFill="1" applyBorder="1" applyAlignment="1">
      <alignment horizontal="center" vertical="center"/>
    </xf>
    <xf numFmtId="164" fontId="12" fillId="0" borderId="5" xfId="0" applyNumberFormat="1" applyFont="1" applyFill="1" applyBorder="1" applyAlignment="1">
      <alignment horizontal="center" vertical="center" wrapText="1"/>
    </xf>
    <xf numFmtId="164" fontId="12" fillId="0" borderId="5" xfId="0" applyNumberFormat="1" applyFont="1" applyFill="1" applyBorder="1" applyAlignment="1">
      <alignment horizontal="center" vertical="center"/>
    </xf>
    <xf numFmtId="0" fontId="11" fillId="0" borderId="3" xfId="0" applyNumberFormat="1" applyFont="1" applyFill="1" applyBorder="1" applyAlignment="1">
      <alignment horizontal="left" vertical="center" wrapText="1"/>
    </xf>
    <xf numFmtId="0" fontId="11" fillId="0" borderId="5" xfId="0" applyNumberFormat="1" applyFont="1" applyFill="1" applyBorder="1" applyAlignment="1">
      <alignment horizontal="left" vertical="center" wrapText="1"/>
    </xf>
    <xf numFmtId="0" fontId="11" fillId="0" borderId="4" xfId="0" applyNumberFormat="1" applyFont="1" applyFill="1" applyBorder="1" applyAlignment="1">
      <alignment horizontal="left" vertical="center" wrapText="1"/>
    </xf>
    <xf numFmtId="0" fontId="11" fillId="0" borderId="5" xfId="0"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0" fontId="14" fillId="0" borderId="6" xfId="0" applyFont="1" applyFill="1" applyBorder="1" applyAlignment="1">
      <alignment horizontal="center"/>
    </xf>
    <xf numFmtId="0" fontId="12" fillId="0" borderId="6" xfId="0" applyFont="1" applyFill="1" applyBorder="1" applyAlignment="1">
      <alignment horizontal="center"/>
    </xf>
    <xf numFmtId="0" fontId="11" fillId="3" borderId="3"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5" xfId="0" applyFont="1" applyFill="1" applyBorder="1" applyAlignment="1">
      <alignment vertical="center" wrapText="1"/>
    </xf>
    <xf numFmtId="0" fontId="11" fillId="0" borderId="4" xfId="0" applyFont="1" applyFill="1" applyBorder="1" applyAlignment="1">
      <alignment vertical="center" wrapText="1"/>
    </xf>
    <xf numFmtId="0" fontId="11" fillId="0" borderId="3" xfId="0" applyFont="1" applyFill="1" applyBorder="1" applyAlignment="1">
      <alignment vertical="center" wrapText="1"/>
    </xf>
    <xf numFmtId="0" fontId="11" fillId="0" borderId="1" xfId="0" applyFont="1" applyFill="1" applyBorder="1" applyAlignment="1">
      <alignment vertical="center" wrapText="1"/>
    </xf>
    <xf numFmtId="0" fontId="14" fillId="0" borderId="7" xfId="0" applyNumberFormat="1" applyFont="1" applyFill="1" applyBorder="1" applyAlignment="1">
      <alignment horizontal="center" vertical="center" wrapText="1"/>
    </xf>
    <xf numFmtId="0" fontId="14" fillId="0" borderId="6" xfId="0" applyNumberFormat="1" applyFont="1" applyFill="1" applyBorder="1" applyAlignment="1">
      <alignment horizontal="center" vertical="center" wrapText="1"/>
    </xf>
    <xf numFmtId="0" fontId="14" fillId="0" borderId="8" xfId="0" applyNumberFormat="1" applyFont="1" applyFill="1" applyBorder="1" applyAlignment="1">
      <alignment horizontal="center" vertical="center" wrapText="1"/>
    </xf>
    <xf numFmtId="0" fontId="14" fillId="0" borderId="1"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xf>
    <xf numFmtId="49" fontId="14" fillId="0" borderId="1" xfId="0" applyNumberFormat="1" applyFont="1" applyFill="1" applyBorder="1" applyAlignment="1">
      <alignment horizontal="center" vertical="center" wrapText="1"/>
    </xf>
    <xf numFmtId="0" fontId="7" fillId="2" borderId="0" xfId="0" applyFont="1" applyFill="1" applyBorder="1" applyAlignment="1">
      <alignment horizontal="left"/>
    </xf>
    <xf numFmtId="49" fontId="5" fillId="2" borderId="0" xfId="0" applyNumberFormat="1" applyFont="1" applyFill="1" applyBorder="1" applyAlignment="1">
      <alignment horizontal="left" vertical="center"/>
    </xf>
    <xf numFmtId="0" fontId="6" fillId="2" borderId="0" xfId="0" applyFont="1" applyFill="1" applyBorder="1"/>
    <xf numFmtId="0" fontId="7" fillId="2" borderId="0" xfId="0" applyFont="1" applyFill="1" applyBorder="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AK170"/>
  <sheetViews>
    <sheetView tabSelected="1" view="pageBreakPreview" zoomScale="50" zoomScaleNormal="80" zoomScaleSheetLayoutView="50" workbookViewId="0">
      <pane xSplit="1" ySplit="11" topLeftCell="B117" activePane="bottomRight" state="frozen"/>
      <selection pane="topRight" activeCell="C1" sqref="C1"/>
      <selection pane="bottomLeft" activeCell="A5" sqref="A5"/>
      <selection pane="bottomRight" activeCell="E11" sqref="E11"/>
    </sheetView>
  </sheetViews>
  <sheetFormatPr defaultColWidth="9.140625" defaultRowHeight="12.75"/>
  <cols>
    <col min="1" max="1" width="29.42578125" style="15" customWidth="1"/>
    <col min="2" max="2" width="13.7109375" style="17" customWidth="1"/>
    <col min="3" max="3" width="15.7109375" style="1" customWidth="1"/>
    <col min="4" max="4" width="14.140625" style="17" customWidth="1"/>
    <col min="5" max="5" width="129.7109375" style="35" customWidth="1"/>
    <col min="6" max="8" width="9.140625" style="2"/>
    <col min="9" max="9" width="10.7109375" style="2" bestFit="1" customWidth="1"/>
    <col min="10" max="16384" width="9.140625" style="2"/>
  </cols>
  <sheetData>
    <row r="1" spans="1:5" ht="21.75" customHeight="1">
      <c r="A1" s="129" t="s">
        <v>23</v>
      </c>
      <c r="B1" s="130"/>
      <c r="C1" s="130"/>
      <c r="D1" s="130"/>
      <c r="E1" s="130"/>
    </row>
    <row r="2" spans="1:5" ht="21.75" customHeight="1">
      <c r="A2" s="72"/>
      <c r="B2" s="73"/>
      <c r="C2" s="73"/>
      <c r="D2" s="73"/>
      <c r="E2" s="73"/>
    </row>
    <row r="3" spans="1:5" ht="21.75" customHeight="1">
      <c r="A3" s="128" t="s">
        <v>59</v>
      </c>
      <c r="B3" s="128"/>
      <c r="C3" s="128"/>
      <c r="D3" s="128"/>
      <c r="E3" s="128"/>
    </row>
    <row r="4" spans="1:5" ht="21.75" customHeight="1">
      <c r="A4" s="128" t="s">
        <v>50</v>
      </c>
      <c r="B4" s="128"/>
      <c r="C4" s="128"/>
      <c r="D4" s="128"/>
      <c r="E4" s="128"/>
    </row>
    <row r="5" spans="1:5" ht="21.75" customHeight="1">
      <c r="A5" s="128" t="s">
        <v>52</v>
      </c>
      <c r="B5" s="128"/>
      <c r="C5" s="128"/>
      <c r="D5" s="128"/>
      <c r="E5" s="128"/>
    </row>
    <row r="6" spans="1:5" ht="21.75" customHeight="1">
      <c r="A6" s="128" t="s">
        <v>51</v>
      </c>
      <c r="B6" s="128"/>
      <c r="C6" s="128"/>
      <c r="D6" s="128"/>
      <c r="E6" s="128"/>
    </row>
    <row r="7" spans="1:5" ht="21.75" customHeight="1">
      <c r="A7" s="128" t="s">
        <v>53</v>
      </c>
      <c r="B7" s="128"/>
      <c r="C7" s="128"/>
      <c r="D7" s="128"/>
      <c r="E7" s="128"/>
    </row>
    <row r="8" spans="1:5" ht="21.75" customHeight="1">
      <c r="A8" s="128" t="s">
        <v>54</v>
      </c>
      <c r="B8" s="128"/>
      <c r="C8" s="128"/>
      <c r="D8" s="128"/>
      <c r="E8" s="128"/>
    </row>
    <row r="9" spans="1:5" ht="21.75" customHeight="1">
      <c r="A9" s="128" t="s">
        <v>55</v>
      </c>
      <c r="B9" s="128"/>
      <c r="C9" s="128"/>
      <c r="D9" s="128"/>
      <c r="E9" s="128"/>
    </row>
    <row r="10" spans="1:5" ht="21.75" customHeight="1">
      <c r="A10" s="13"/>
      <c r="B10" s="14"/>
      <c r="C10" s="12"/>
      <c r="D10" s="14"/>
      <c r="E10" s="27"/>
    </row>
    <row r="11" spans="1:5" ht="66.75" customHeight="1">
      <c r="A11" s="43" t="s">
        <v>0</v>
      </c>
      <c r="B11" s="78" t="s">
        <v>63</v>
      </c>
      <c r="C11" s="40" t="s">
        <v>1</v>
      </c>
      <c r="D11" s="78" t="s">
        <v>151</v>
      </c>
      <c r="E11" s="44" t="s">
        <v>2</v>
      </c>
    </row>
    <row r="12" spans="1:5" ht="18.75" customHeight="1">
      <c r="A12" s="126" t="s">
        <v>49</v>
      </c>
      <c r="B12" s="126"/>
      <c r="C12" s="126"/>
      <c r="D12" s="126"/>
      <c r="E12" s="126"/>
    </row>
    <row r="13" spans="1:5" s="4" customFormat="1" ht="112.5">
      <c r="A13" s="83" t="s">
        <v>65</v>
      </c>
      <c r="B13" s="38">
        <v>0</v>
      </c>
      <c r="C13" s="52">
        <f t="shared" ref="C13:C35" si="0">D13-B13</f>
        <v>867.9</v>
      </c>
      <c r="D13" s="26">
        <v>867.9</v>
      </c>
      <c r="E13" s="51" t="s">
        <v>66</v>
      </c>
    </row>
    <row r="14" spans="1:5" s="4" customFormat="1" ht="39" customHeight="1">
      <c r="A14" s="83" t="s">
        <v>82</v>
      </c>
      <c r="B14" s="38">
        <v>82574.5</v>
      </c>
      <c r="C14" s="52">
        <f t="shared" si="0"/>
        <v>14</v>
      </c>
      <c r="D14" s="26">
        <v>82588.5</v>
      </c>
      <c r="E14" s="107" t="s">
        <v>147</v>
      </c>
    </row>
    <row r="15" spans="1:5" s="4" customFormat="1" ht="39" customHeight="1">
      <c r="A15" s="83" t="s">
        <v>83</v>
      </c>
      <c r="B15" s="38">
        <v>228113.9</v>
      </c>
      <c r="C15" s="52">
        <f t="shared" si="0"/>
        <v>169.60000000000582</v>
      </c>
      <c r="D15" s="26">
        <v>228283.5</v>
      </c>
      <c r="E15" s="109"/>
    </row>
    <row r="16" spans="1:5" s="4" customFormat="1" ht="34.5" customHeight="1">
      <c r="A16" s="83" t="s">
        <v>72</v>
      </c>
      <c r="B16" s="38">
        <v>0</v>
      </c>
      <c r="C16" s="52">
        <f t="shared" ref="C16:C18" si="1">D16-B16</f>
        <v>482</v>
      </c>
      <c r="D16" s="26">
        <v>482</v>
      </c>
      <c r="E16" s="107" t="s">
        <v>85</v>
      </c>
    </row>
    <row r="17" spans="1:5" s="4" customFormat="1" ht="34.5" customHeight="1">
      <c r="A17" s="83" t="s">
        <v>71</v>
      </c>
      <c r="B17" s="38">
        <v>0</v>
      </c>
      <c r="C17" s="52">
        <f t="shared" si="1"/>
        <v>150.30000000000001</v>
      </c>
      <c r="D17" s="26">
        <v>150.30000000000001</v>
      </c>
      <c r="E17" s="108"/>
    </row>
    <row r="18" spans="1:5" s="4" customFormat="1" ht="34.5" customHeight="1">
      <c r="A18" s="83" t="s">
        <v>76</v>
      </c>
      <c r="B18" s="38">
        <v>0</v>
      </c>
      <c r="C18" s="52">
        <f t="shared" si="1"/>
        <v>257.3</v>
      </c>
      <c r="D18" s="26">
        <v>257.3</v>
      </c>
      <c r="E18" s="108"/>
    </row>
    <row r="19" spans="1:5" s="4" customFormat="1" ht="34.5" customHeight="1">
      <c r="A19" s="83" t="s">
        <v>69</v>
      </c>
      <c r="B19" s="38">
        <v>0</v>
      </c>
      <c r="C19" s="52">
        <f t="shared" si="0"/>
        <v>413.5</v>
      </c>
      <c r="D19" s="26">
        <v>413.5</v>
      </c>
      <c r="E19" s="108"/>
    </row>
    <row r="20" spans="1:5" s="4" customFormat="1" ht="34.5" customHeight="1">
      <c r="A20" s="83" t="s">
        <v>70</v>
      </c>
      <c r="B20" s="38">
        <v>0</v>
      </c>
      <c r="C20" s="52">
        <f t="shared" si="0"/>
        <v>370.7</v>
      </c>
      <c r="D20" s="26">
        <v>370.7</v>
      </c>
      <c r="E20" s="108"/>
    </row>
    <row r="21" spans="1:5" s="4" customFormat="1" ht="34.5" customHeight="1">
      <c r="A21" s="83" t="s">
        <v>73</v>
      </c>
      <c r="B21" s="38">
        <v>0</v>
      </c>
      <c r="C21" s="52">
        <f t="shared" si="0"/>
        <v>141.5</v>
      </c>
      <c r="D21" s="26">
        <v>141.5</v>
      </c>
      <c r="E21" s="108"/>
    </row>
    <row r="22" spans="1:5" s="4" customFormat="1" ht="34.5" customHeight="1">
      <c r="A22" s="83" t="s">
        <v>75</v>
      </c>
      <c r="B22" s="38">
        <v>0</v>
      </c>
      <c r="C22" s="52">
        <f t="shared" si="0"/>
        <v>29.7</v>
      </c>
      <c r="D22" s="26">
        <v>29.7</v>
      </c>
      <c r="E22" s="108"/>
    </row>
    <row r="23" spans="1:5" s="4" customFormat="1" ht="34.5" customHeight="1">
      <c r="A23" s="83" t="s">
        <v>74</v>
      </c>
      <c r="B23" s="38">
        <v>0</v>
      </c>
      <c r="C23" s="52">
        <f t="shared" ref="C23" si="2">D23-B23</f>
        <v>133.19999999999999</v>
      </c>
      <c r="D23" s="26">
        <v>133.19999999999999</v>
      </c>
      <c r="E23" s="108"/>
    </row>
    <row r="24" spans="1:5" s="4" customFormat="1" ht="34.5" customHeight="1">
      <c r="A24" s="83" t="s">
        <v>77</v>
      </c>
      <c r="B24" s="38">
        <v>0</v>
      </c>
      <c r="C24" s="52">
        <f t="shared" si="0"/>
        <v>201</v>
      </c>
      <c r="D24" s="26">
        <v>201</v>
      </c>
      <c r="E24" s="109"/>
    </row>
    <row r="25" spans="1:5" s="4" customFormat="1" ht="28.5" customHeight="1">
      <c r="A25" s="83" t="s">
        <v>157</v>
      </c>
      <c r="B25" s="38">
        <v>0</v>
      </c>
      <c r="C25" s="52">
        <f t="shared" si="0"/>
        <v>209.3</v>
      </c>
      <c r="D25" s="26">
        <v>209.3</v>
      </c>
      <c r="E25" s="107" t="s">
        <v>84</v>
      </c>
    </row>
    <row r="26" spans="1:5" s="4" customFormat="1" ht="28.5" customHeight="1">
      <c r="A26" s="83" t="s">
        <v>158</v>
      </c>
      <c r="B26" s="38">
        <v>0</v>
      </c>
      <c r="C26" s="52">
        <f t="shared" si="0"/>
        <v>660</v>
      </c>
      <c r="D26" s="26">
        <v>660</v>
      </c>
      <c r="E26" s="108"/>
    </row>
    <row r="27" spans="1:5" s="4" customFormat="1" ht="28.5" customHeight="1">
      <c r="A27" s="83" t="s">
        <v>159</v>
      </c>
      <c r="B27" s="38">
        <v>0</v>
      </c>
      <c r="C27" s="52">
        <f t="shared" si="0"/>
        <v>714.9</v>
      </c>
      <c r="D27" s="26">
        <v>714.9</v>
      </c>
      <c r="E27" s="108"/>
    </row>
    <row r="28" spans="1:5" s="4" customFormat="1" ht="28.5" customHeight="1">
      <c r="A28" s="83" t="s">
        <v>160</v>
      </c>
      <c r="B28" s="38">
        <v>0</v>
      </c>
      <c r="C28" s="52">
        <f t="shared" si="0"/>
        <v>947.9</v>
      </c>
      <c r="D28" s="26">
        <v>947.9</v>
      </c>
      <c r="E28" s="108"/>
    </row>
    <row r="29" spans="1:5" s="4" customFormat="1" ht="28.5" customHeight="1">
      <c r="A29" s="83" t="s">
        <v>78</v>
      </c>
      <c r="B29" s="38">
        <v>0</v>
      </c>
      <c r="C29" s="52">
        <f t="shared" si="0"/>
        <v>981</v>
      </c>
      <c r="D29" s="26">
        <v>981</v>
      </c>
      <c r="E29" s="108"/>
    </row>
    <row r="30" spans="1:5" s="4" customFormat="1" ht="28.5" customHeight="1">
      <c r="A30" s="83" t="s">
        <v>79</v>
      </c>
      <c r="B30" s="38">
        <v>0</v>
      </c>
      <c r="C30" s="52">
        <f t="shared" si="0"/>
        <v>337.7</v>
      </c>
      <c r="D30" s="26">
        <v>337.7</v>
      </c>
      <c r="E30" s="108"/>
    </row>
    <row r="31" spans="1:5" s="4" customFormat="1" ht="28.5" customHeight="1">
      <c r="A31" s="83" t="s">
        <v>80</v>
      </c>
      <c r="B31" s="38">
        <v>0</v>
      </c>
      <c r="C31" s="52">
        <f t="shared" si="0"/>
        <v>574.9</v>
      </c>
      <c r="D31" s="26">
        <v>574.9</v>
      </c>
      <c r="E31" s="108"/>
    </row>
    <row r="32" spans="1:5" s="4" customFormat="1" ht="28.5" customHeight="1">
      <c r="A32" s="83" t="s">
        <v>161</v>
      </c>
      <c r="B32" s="38">
        <v>0</v>
      </c>
      <c r="C32" s="52">
        <f t="shared" si="0"/>
        <v>371</v>
      </c>
      <c r="D32" s="26">
        <v>371</v>
      </c>
      <c r="E32" s="108"/>
    </row>
    <row r="33" spans="1:5" s="4" customFormat="1" ht="28.5" customHeight="1">
      <c r="A33" s="83" t="s">
        <v>81</v>
      </c>
      <c r="B33" s="38">
        <v>0</v>
      </c>
      <c r="C33" s="52">
        <f t="shared" si="0"/>
        <v>647</v>
      </c>
      <c r="D33" s="26">
        <v>647</v>
      </c>
      <c r="E33" s="108"/>
    </row>
    <row r="34" spans="1:5" s="4" customFormat="1" ht="28.5" customHeight="1">
      <c r="A34" s="83" t="s">
        <v>162</v>
      </c>
      <c r="B34" s="38">
        <v>0</v>
      </c>
      <c r="C34" s="52">
        <f t="shared" si="0"/>
        <v>377</v>
      </c>
      <c r="D34" s="26">
        <v>377</v>
      </c>
      <c r="E34" s="109"/>
    </row>
    <row r="35" spans="1:5" s="4" customFormat="1" ht="93.75">
      <c r="A35" s="83" t="s">
        <v>100</v>
      </c>
      <c r="B35" s="38">
        <v>3224.9</v>
      </c>
      <c r="C35" s="52">
        <f t="shared" si="0"/>
        <v>-2285.5</v>
      </c>
      <c r="D35" s="26">
        <v>939.4</v>
      </c>
      <c r="E35" s="51" t="s">
        <v>101</v>
      </c>
    </row>
    <row r="36" spans="1:5" s="4" customFormat="1" ht="102" customHeight="1">
      <c r="A36" s="19" t="s">
        <v>67</v>
      </c>
      <c r="B36" s="38">
        <v>0</v>
      </c>
      <c r="C36" s="38">
        <f t="shared" ref="C36" si="3">D36-B36</f>
        <v>544.9</v>
      </c>
      <c r="D36" s="26">
        <v>544.9</v>
      </c>
      <c r="E36" s="54" t="s">
        <v>68</v>
      </c>
    </row>
    <row r="37" spans="1:5" ht="116.25" customHeight="1">
      <c r="A37" s="19" t="s">
        <v>132</v>
      </c>
      <c r="B37" s="38">
        <v>0</v>
      </c>
      <c r="C37" s="38">
        <f t="shared" ref="C37" si="4">D37-B37</f>
        <v>52</v>
      </c>
      <c r="D37" s="38">
        <v>52</v>
      </c>
      <c r="E37" s="51" t="s">
        <v>133</v>
      </c>
    </row>
    <row r="38" spans="1:5" s="4" customFormat="1" ht="43.5" customHeight="1">
      <c r="A38" s="64" t="s">
        <v>24</v>
      </c>
      <c r="B38" s="22">
        <f>SUM(B13:B37)</f>
        <v>313913.30000000005</v>
      </c>
      <c r="C38" s="22">
        <v>7363</v>
      </c>
      <c r="D38" s="22">
        <f>SUM(D13:D37)</f>
        <v>321276.10000000015</v>
      </c>
      <c r="E38" s="28"/>
    </row>
    <row r="39" spans="1:5" ht="18.75" customHeight="1">
      <c r="A39" s="126" t="s">
        <v>148</v>
      </c>
      <c r="B39" s="126"/>
      <c r="C39" s="126"/>
      <c r="D39" s="126"/>
      <c r="E39" s="126"/>
    </row>
    <row r="40" spans="1:5" ht="70.5" customHeight="1">
      <c r="A40" s="40" t="s">
        <v>0</v>
      </c>
      <c r="B40" s="78" t="s">
        <v>63</v>
      </c>
      <c r="C40" s="80" t="s">
        <v>1</v>
      </c>
      <c r="D40" s="78" t="s">
        <v>151</v>
      </c>
      <c r="E40" s="39" t="s">
        <v>2</v>
      </c>
    </row>
    <row r="41" spans="1:5" ht="225.75" customHeight="1">
      <c r="A41" s="102" t="s">
        <v>36</v>
      </c>
      <c r="B41" s="98">
        <v>5437.8</v>
      </c>
      <c r="C41" s="100">
        <f t="shared" ref="C41" si="5">D41-B41</f>
        <v>460.19999999999982</v>
      </c>
      <c r="D41" s="98">
        <v>5898</v>
      </c>
      <c r="E41" s="96" t="s">
        <v>155</v>
      </c>
    </row>
    <row r="42" spans="1:5" ht="225.75" customHeight="1">
      <c r="A42" s="103"/>
      <c r="B42" s="99"/>
      <c r="C42" s="101"/>
      <c r="D42" s="99"/>
      <c r="E42" s="97"/>
    </row>
    <row r="43" spans="1:5" s="7" customFormat="1" ht="132" customHeight="1">
      <c r="A43" s="90" t="s">
        <v>137</v>
      </c>
      <c r="B43" s="25">
        <v>0</v>
      </c>
      <c r="C43" s="38">
        <f t="shared" ref="C43:C50" si="6">D43-B43</f>
        <v>50</v>
      </c>
      <c r="D43" s="26">
        <v>50</v>
      </c>
      <c r="E43" s="92" t="s">
        <v>149</v>
      </c>
    </row>
    <row r="44" spans="1:5" s="7" customFormat="1" ht="63" customHeight="1">
      <c r="A44" s="90" t="s">
        <v>135</v>
      </c>
      <c r="B44" s="25">
        <v>2792.6</v>
      </c>
      <c r="C44" s="38">
        <f t="shared" ref="C44:C46" si="7">D44-B44</f>
        <v>14.599999999999909</v>
      </c>
      <c r="D44" s="26">
        <v>2807.2</v>
      </c>
      <c r="E44" s="94" t="s">
        <v>150</v>
      </c>
    </row>
    <row r="45" spans="1:5" s="7" customFormat="1" ht="93.75">
      <c r="A45" s="90" t="s">
        <v>134</v>
      </c>
      <c r="B45" s="26">
        <v>13.1</v>
      </c>
      <c r="C45" s="38">
        <f t="shared" si="7"/>
        <v>44.4</v>
      </c>
      <c r="D45" s="26">
        <v>57.5</v>
      </c>
      <c r="E45" s="93" t="s">
        <v>152</v>
      </c>
    </row>
    <row r="46" spans="1:5" s="7" customFormat="1" ht="51" customHeight="1">
      <c r="A46" s="19" t="s">
        <v>163</v>
      </c>
      <c r="B46" s="48">
        <v>0</v>
      </c>
      <c r="C46" s="38">
        <f t="shared" si="7"/>
        <v>2000</v>
      </c>
      <c r="D46" s="26">
        <v>2000</v>
      </c>
      <c r="E46" s="96" t="s">
        <v>153</v>
      </c>
    </row>
    <row r="47" spans="1:5" s="7" customFormat="1" ht="51" customHeight="1">
      <c r="A47" s="95" t="s">
        <v>164</v>
      </c>
      <c r="B47" s="48">
        <v>0</v>
      </c>
      <c r="C47" s="50">
        <f t="shared" si="6"/>
        <v>6.9</v>
      </c>
      <c r="D47" s="48">
        <v>6.9</v>
      </c>
      <c r="E47" s="110"/>
    </row>
    <row r="48" spans="1:5" s="7" customFormat="1" ht="51" customHeight="1">
      <c r="A48" s="95" t="s">
        <v>165</v>
      </c>
      <c r="B48" s="26">
        <v>0</v>
      </c>
      <c r="C48" s="50">
        <f t="shared" si="6"/>
        <v>4000</v>
      </c>
      <c r="D48" s="48">
        <v>4000</v>
      </c>
      <c r="E48" s="110"/>
    </row>
    <row r="49" spans="1:37" s="7" customFormat="1" ht="51" customHeight="1">
      <c r="A49" s="95" t="s">
        <v>166</v>
      </c>
      <c r="B49" s="26">
        <v>0</v>
      </c>
      <c r="C49" s="50">
        <f t="shared" si="6"/>
        <v>63.7</v>
      </c>
      <c r="D49" s="48">
        <v>63.7</v>
      </c>
      <c r="E49" s="97"/>
    </row>
    <row r="50" spans="1:37" s="7" customFormat="1" ht="273.75" customHeight="1">
      <c r="A50" s="102" t="s">
        <v>136</v>
      </c>
      <c r="B50" s="98">
        <v>0</v>
      </c>
      <c r="C50" s="100">
        <f t="shared" si="6"/>
        <v>420</v>
      </c>
      <c r="D50" s="98">
        <v>420</v>
      </c>
      <c r="E50" s="96" t="s">
        <v>156</v>
      </c>
    </row>
    <row r="51" spans="1:37" s="7" customFormat="1" ht="319.5" customHeight="1">
      <c r="A51" s="104"/>
      <c r="B51" s="105"/>
      <c r="C51" s="106"/>
      <c r="D51" s="105"/>
      <c r="E51" s="110"/>
    </row>
    <row r="52" spans="1:37" s="7" customFormat="1" ht="340.5" customHeight="1">
      <c r="A52" s="104"/>
      <c r="B52" s="105"/>
      <c r="C52" s="106"/>
      <c r="D52" s="105"/>
      <c r="E52" s="110"/>
    </row>
    <row r="53" spans="1:37" s="7" customFormat="1" ht="340.5" customHeight="1">
      <c r="A53" s="104"/>
      <c r="B53" s="105"/>
      <c r="C53" s="106"/>
      <c r="D53" s="105"/>
      <c r="E53" s="110"/>
    </row>
    <row r="54" spans="1:37" s="7" customFormat="1" ht="285.75" customHeight="1">
      <c r="A54" s="103"/>
      <c r="B54" s="99"/>
      <c r="C54" s="101"/>
      <c r="D54" s="99"/>
      <c r="E54" s="97"/>
    </row>
    <row r="55" spans="1:37" s="4" customFormat="1" ht="81.75" customHeight="1">
      <c r="A55" s="76" t="s">
        <v>56</v>
      </c>
      <c r="B55" s="18">
        <f>SUM(B41:B50)</f>
        <v>8243.5</v>
      </c>
      <c r="C55" s="18">
        <f>D55-B55</f>
        <v>7059.8000000000011</v>
      </c>
      <c r="D55" s="18">
        <f>SUM(D41:D50)</f>
        <v>15303.300000000001</v>
      </c>
      <c r="E55" s="29"/>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row>
    <row r="56" spans="1:37" ht="55.5" customHeight="1">
      <c r="A56" s="125" t="s">
        <v>15</v>
      </c>
      <c r="B56" s="125"/>
      <c r="C56" s="125"/>
      <c r="D56" s="125"/>
      <c r="E56" s="125"/>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row>
    <row r="57" spans="1:37" ht="66.75" customHeight="1">
      <c r="A57" s="43" t="s">
        <v>0</v>
      </c>
      <c r="B57" s="78" t="s">
        <v>63</v>
      </c>
      <c r="C57" s="80" t="s">
        <v>1</v>
      </c>
      <c r="D57" s="78" t="s">
        <v>151</v>
      </c>
      <c r="E57" s="44" t="s">
        <v>2</v>
      </c>
    </row>
    <row r="58" spans="1:37" ht="18.75">
      <c r="A58" s="59" t="s">
        <v>5</v>
      </c>
      <c r="B58" s="25">
        <v>2792.6</v>
      </c>
      <c r="C58" s="50">
        <f t="shared" ref="C58:C60" si="8">D58-B58</f>
        <v>0</v>
      </c>
      <c r="D58" s="25">
        <v>2792.6</v>
      </c>
      <c r="E58" s="61" t="s">
        <v>138</v>
      </c>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row>
    <row r="59" spans="1:37" ht="197.25" customHeight="1">
      <c r="A59" s="60" t="s">
        <v>98</v>
      </c>
      <c r="B59" s="25">
        <v>0</v>
      </c>
      <c r="C59" s="50">
        <f t="shared" si="8"/>
        <v>60</v>
      </c>
      <c r="D59" s="25">
        <v>60</v>
      </c>
      <c r="E59" s="91" t="s">
        <v>154</v>
      </c>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row>
    <row r="60" spans="1:37" ht="219" customHeight="1">
      <c r="A60" s="102" t="s">
        <v>6</v>
      </c>
      <c r="B60" s="98">
        <v>21.3</v>
      </c>
      <c r="C60" s="100">
        <f t="shared" si="8"/>
        <v>229.7</v>
      </c>
      <c r="D60" s="98">
        <v>251</v>
      </c>
      <c r="E60" s="107" t="s">
        <v>140</v>
      </c>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row>
    <row r="61" spans="1:37" ht="219" customHeight="1">
      <c r="A61" s="104"/>
      <c r="B61" s="105"/>
      <c r="C61" s="106"/>
      <c r="D61" s="105"/>
      <c r="E61" s="108"/>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row>
    <row r="62" spans="1:37" ht="219" customHeight="1">
      <c r="A62" s="103"/>
      <c r="B62" s="99"/>
      <c r="C62" s="101"/>
      <c r="D62" s="99"/>
      <c r="E62" s="109"/>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row>
    <row r="63" spans="1:37" ht="342.75" customHeight="1">
      <c r="A63" s="102" t="s">
        <v>11</v>
      </c>
      <c r="B63" s="98">
        <v>30</v>
      </c>
      <c r="C63" s="100">
        <f t="shared" ref="C63:C70" si="9">D63-B63</f>
        <v>540</v>
      </c>
      <c r="D63" s="98">
        <v>570</v>
      </c>
      <c r="E63" s="107" t="s">
        <v>141</v>
      </c>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row>
    <row r="64" spans="1:37" ht="342.75" customHeight="1">
      <c r="A64" s="104"/>
      <c r="B64" s="105"/>
      <c r="C64" s="106"/>
      <c r="D64" s="105"/>
      <c r="E64" s="108"/>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row>
    <row r="65" spans="1:37" ht="342.75" customHeight="1">
      <c r="A65" s="104"/>
      <c r="B65" s="105"/>
      <c r="C65" s="106"/>
      <c r="D65" s="105"/>
      <c r="E65" s="108"/>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row>
    <row r="66" spans="1:37" ht="342.75" customHeight="1">
      <c r="A66" s="104"/>
      <c r="B66" s="105"/>
      <c r="C66" s="106"/>
      <c r="D66" s="105"/>
      <c r="E66" s="108"/>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row>
    <row r="67" spans="1:37" ht="342.75" customHeight="1">
      <c r="A67" s="104"/>
      <c r="B67" s="105"/>
      <c r="C67" s="106"/>
      <c r="D67" s="105"/>
      <c r="E67" s="108"/>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row>
    <row r="68" spans="1:37" ht="342.75" customHeight="1">
      <c r="A68" s="103"/>
      <c r="B68" s="99"/>
      <c r="C68" s="101"/>
      <c r="D68" s="99"/>
      <c r="E68" s="109"/>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row>
    <row r="69" spans="1:37" ht="270.75" customHeight="1">
      <c r="A69" s="60" t="s">
        <v>7</v>
      </c>
      <c r="B69" s="26">
        <v>180</v>
      </c>
      <c r="C69" s="38">
        <f t="shared" si="9"/>
        <v>255</v>
      </c>
      <c r="D69" s="55">
        <v>435</v>
      </c>
      <c r="E69" s="86" t="s">
        <v>139</v>
      </c>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row>
    <row r="70" spans="1:37" s="58" customFormat="1" ht="36.75" customHeight="1">
      <c r="A70" s="21" t="s">
        <v>25</v>
      </c>
      <c r="B70" s="20">
        <f>SUM(B58:B69)</f>
        <v>3023.9</v>
      </c>
      <c r="C70" s="22">
        <f t="shared" si="9"/>
        <v>0</v>
      </c>
      <c r="D70" s="20">
        <v>3023.9</v>
      </c>
      <c r="E70" s="56"/>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row>
    <row r="71" spans="1:37" ht="62.25" customHeight="1">
      <c r="A71" s="125" t="s">
        <v>57</v>
      </c>
      <c r="B71" s="125"/>
      <c r="C71" s="125"/>
      <c r="D71" s="125"/>
      <c r="E71" s="125"/>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row>
    <row r="72" spans="1:37" ht="69.75" customHeight="1">
      <c r="A72" s="40" t="s">
        <v>0</v>
      </c>
      <c r="B72" s="78" t="s">
        <v>63</v>
      </c>
      <c r="C72" s="80" t="s">
        <v>1</v>
      </c>
      <c r="D72" s="78" t="s">
        <v>151</v>
      </c>
      <c r="E72" s="39" t="s">
        <v>2</v>
      </c>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row>
    <row r="73" spans="1:37" ht="111" customHeight="1">
      <c r="A73" s="23" t="s">
        <v>4</v>
      </c>
      <c r="B73" s="26">
        <v>6791.4</v>
      </c>
      <c r="C73" s="38">
        <f t="shared" ref="C73" si="10">D73-B73</f>
        <v>-1829.5999999999995</v>
      </c>
      <c r="D73" s="26">
        <v>4961.8</v>
      </c>
      <c r="E73" s="88" t="s">
        <v>143</v>
      </c>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row>
    <row r="74" spans="1:37" ht="111" customHeight="1">
      <c r="A74" s="23" t="s">
        <v>124</v>
      </c>
      <c r="B74" s="26">
        <v>0</v>
      </c>
      <c r="C74" s="38">
        <f t="shared" ref="C74:C95" si="11">D74-B74</f>
        <v>97.8</v>
      </c>
      <c r="D74" s="25">
        <v>97.8</v>
      </c>
      <c r="E74" s="88" t="s">
        <v>144</v>
      </c>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row>
    <row r="75" spans="1:37" ht="138" customHeight="1">
      <c r="A75" s="19" t="s">
        <v>36</v>
      </c>
      <c r="B75" s="26">
        <v>5437.8</v>
      </c>
      <c r="C75" s="38">
        <f t="shared" si="11"/>
        <v>74</v>
      </c>
      <c r="D75" s="25">
        <v>5511.8</v>
      </c>
      <c r="E75" s="88" t="s">
        <v>131</v>
      </c>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row>
    <row r="76" spans="1:37" ht="34.5" customHeight="1">
      <c r="A76" s="19" t="s">
        <v>107</v>
      </c>
      <c r="B76" s="26">
        <v>0</v>
      </c>
      <c r="C76" s="38">
        <f t="shared" si="11"/>
        <v>28.2</v>
      </c>
      <c r="D76" s="25">
        <v>28.2</v>
      </c>
      <c r="E76" s="110" t="s">
        <v>145</v>
      </c>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row>
    <row r="77" spans="1:37" ht="34.5" customHeight="1">
      <c r="A77" s="19" t="s">
        <v>108</v>
      </c>
      <c r="B77" s="26">
        <v>0</v>
      </c>
      <c r="C77" s="38">
        <f t="shared" si="11"/>
        <v>30</v>
      </c>
      <c r="D77" s="25">
        <v>30</v>
      </c>
      <c r="E77" s="110"/>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row>
    <row r="78" spans="1:37" ht="34.5" customHeight="1">
      <c r="A78" s="19" t="s">
        <v>109</v>
      </c>
      <c r="B78" s="26">
        <v>0</v>
      </c>
      <c r="C78" s="38">
        <f t="shared" si="11"/>
        <v>8.5</v>
      </c>
      <c r="D78" s="25">
        <v>8.5</v>
      </c>
      <c r="E78" s="110"/>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row>
    <row r="79" spans="1:37" ht="34.5" customHeight="1">
      <c r="A79" s="19" t="s">
        <v>110</v>
      </c>
      <c r="B79" s="26">
        <v>0</v>
      </c>
      <c r="C79" s="38">
        <f t="shared" si="11"/>
        <v>27.9</v>
      </c>
      <c r="D79" s="25">
        <v>27.9</v>
      </c>
      <c r="E79" s="110"/>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row>
    <row r="80" spans="1:37" ht="34.5" customHeight="1">
      <c r="A80" s="19" t="s">
        <v>111</v>
      </c>
      <c r="B80" s="26">
        <v>0</v>
      </c>
      <c r="C80" s="38">
        <f t="shared" si="11"/>
        <v>8.5</v>
      </c>
      <c r="D80" s="25">
        <v>8.5</v>
      </c>
      <c r="E80" s="110"/>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row>
    <row r="81" spans="1:37" ht="34.5" customHeight="1">
      <c r="A81" s="19" t="s">
        <v>112</v>
      </c>
      <c r="B81" s="26">
        <v>0</v>
      </c>
      <c r="C81" s="38">
        <f t="shared" si="11"/>
        <v>7.8</v>
      </c>
      <c r="D81" s="25">
        <v>7.8</v>
      </c>
      <c r="E81" s="110"/>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row>
    <row r="82" spans="1:37" ht="34.5" customHeight="1">
      <c r="A82" s="19" t="s">
        <v>113</v>
      </c>
      <c r="B82" s="26">
        <v>0</v>
      </c>
      <c r="C82" s="38">
        <f t="shared" si="11"/>
        <v>1.8</v>
      </c>
      <c r="D82" s="25">
        <v>1.8</v>
      </c>
      <c r="E82" s="110"/>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row>
    <row r="83" spans="1:37" ht="34.5" customHeight="1">
      <c r="A83" s="19" t="s">
        <v>114</v>
      </c>
      <c r="B83" s="26">
        <v>0</v>
      </c>
      <c r="C83" s="38">
        <f t="shared" si="11"/>
        <v>11.4</v>
      </c>
      <c r="D83" s="25">
        <v>11.4</v>
      </c>
      <c r="E83" s="110"/>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row>
    <row r="84" spans="1:37" ht="34.5" customHeight="1">
      <c r="A84" s="19" t="s">
        <v>115</v>
      </c>
      <c r="B84" s="26">
        <v>0</v>
      </c>
      <c r="C84" s="38">
        <f t="shared" si="11"/>
        <v>15</v>
      </c>
      <c r="D84" s="25">
        <v>15</v>
      </c>
      <c r="E84" s="97"/>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row>
    <row r="85" spans="1:37" ht="30" customHeight="1">
      <c r="A85" s="19" t="s">
        <v>167</v>
      </c>
      <c r="B85" s="26">
        <v>0</v>
      </c>
      <c r="C85" s="38">
        <f t="shared" si="11"/>
        <v>118.7</v>
      </c>
      <c r="D85" s="25">
        <v>118.7</v>
      </c>
      <c r="E85" s="110" t="s">
        <v>146</v>
      </c>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row>
    <row r="86" spans="1:37" ht="30" customHeight="1">
      <c r="A86" s="19" t="s">
        <v>164</v>
      </c>
      <c r="B86" s="26">
        <v>0</v>
      </c>
      <c r="C86" s="38">
        <f t="shared" si="11"/>
        <v>37.5</v>
      </c>
      <c r="D86" s="25">
        <v>37.5</v>
      </c>
      <c r="E86" s="110"/>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row>
    <row r="87" spans="1:37" ht="30" customHeight="1">
      <c r="A87" s="19" t="s">
        <v>165</v>
      </c>
      <c r="B87" s="26">
        <v>0</v>
      </c>
      <c r="C87" s="38">
        <f t="shared" si="11"/>
        <v>253.4</v>
      </c>
      <c r="D87" s="25">
        <v>253.4</v>
      </c>
      <c r="E87" s="110"/>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row>
    <row r="88" spans="1:37" ht="30" customHeight="1">
      <c r="A88" s="19" t="s">
        <v>166</v>
      </c>
      <c r="B88" s="26">
        <v>0</v>
      </c>
      <c r="C88" s="38">
        <f t="shared" si="11"/>
        <v>53.3</v>
      </c>
      <c r="D88" s="25">
        <v>53.3</v>
      </c>
      <c r="E88" s="110"/>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row>
    <row r="89" spans="1:37" ht="30" customHeight="1">
      <c r="A89" s="19" t="s">
        <v>103</v>
      </c>
      <c r="B89" s="26">
        <v>0</v>
      </c>
      <c r="C89" s="38">
        <f t="shared" si="11"/>
        <v>63.8</v>
      </c>
      <c r="D89" s="25">
        <v>63.8</v>
      </c>
      <c r="E89" s="110"/>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row>
    <row r="90" spans="1:37" ht="30" customHeight="1">
      <c r="A90" s="19" t="s">
        <v>104</v>
      </c>
      <c r="B90" s="26">
        <v>0</v>
      </c>
      <c r="C90" s="38">
        <f t="shared" si="11"/>
        <v>22</v>
      </c>
      <c r="D90" s="25">
        <v>22</v>
      </c>
      <c r="E90" s="110"/>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row>
    <row r="91" spans="1:37" ht="30" customHeight="1">
      <c r="A91" s="19" t="s">
        <v>105</v>
      </c>
      <c r="B91" s="26">
        <v>0</v>
      </c>
      <c r="C91" s="38">
        <f t="shared" si="11"/>
        <v>33.299999999999997</v>
      </c>
      <c r="D91" s="25">
        <v>33.299999999999997</v>
      </c>
      <c r="E91" s="110"/>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row>
    <row r="92" spans="1:37" ht="30" customHeight="1">
      <c r="A92" s="19" t="s">
        <v>168</v>
      </c>
      <c r="B92" s="26">
        <v>0</v>
      </c>
      <c r="C92" s="38">
        <f t="shared" si="11"/>
        <v>21</v>
      </c>
      <c r="D92" s="25">
        <v>21</v>
      </c>
      <c r="E92" s="110"/>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row>
    <row r="93" spans="1:37" ht="30" customHeight="1">
      <c r="A93" s="19" t="s">
        <v>106</v>
      </c>
      <c r="B93" s="26">
        <v>0</v>
      </c>
      <c r="C93" s="38">
        <f t="shared" si="11"/>
        <v>36.700000000000003</v>
      </c>
      <c r="D93" s="25">
        <v>36.700000000000003</v>
      </c>
      <c r="E93" s="110"/>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row>
    <row r="94" spans="1:37" ht="30" customHeight="1">
      <c r="A94" s="19" t="s">
        <v>169</v>
      </c>
      <c r="B94" s="26">
        <v>0</v>
      </c>
      <c r="C94" s="38">
        <f t="shared" si="11"/>
        <v>24.3</v>
      </c>
      <c r="D94" s="25">
        <v>24.3</v>
      </c>
      <c r="E94" s="97"/>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row>
    <row r="95" spans="1:37" ht="96" customHeight="1">
      <c r="A95" s="19" t="s">
        <v>125</v>
      </c>
      <c r="B95" s="26">
        <v>0</v>
      </c>
      <c r="C95" s="38">
        <f t="shared" si="11"/>
        <v>500</v>
      </c>
      <c r="D95" s="25">
        <v>500</v>
      </c>
      <c r="E95" s="87" t="s">
        <v>126</v>
      </c>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row>
    <row r="96" spans="1:37" s="7" customFormat="1" ht="99" customHeight="1">
      <c r="A96" s="19" t="s">
        <v>67</v>
      </c>
      <c r="B96" s="26">
        <v>0</v>
      </c>
      <c r="C96" s="38">
        <f t="shared" ref="C96" si="12">D96-B96</f>
        <v>354.7</v>
      </c>
      <c r="D96" s="26">
        <v>354.7</v>
      </c>
      <c r="E96" s="51" t="s">
        <v>95</v>
      </c>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row>
    <row r="97" spans="1:37" s="7" customFormat="1" ht="35.25" customHeight="1">
      <c r="A97" s="9" t="s">
        <v>26</v>
      </c>
      <c r="B97" s="18">
        <f>SUM(B73:B96)</f>
        <v>12229.2</v>
      </c>
      <c r="C97" s="18">
        <f>D97-B97</f>
        <v>0</v>
      </c>
      <c r="D97" s="18">
        <f>SUM(D73:D96)</f>
        <v>12229.199999999999</v>
      </c>
      <c r="E97" s="30"/>
      <c r="F97" s="8"/>
      <c r="G97" s="8"/>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row>
    <row r="98" spans="1:37" s="7" customFormat="1" ht="32.25" customHeight="1">
      <c r="A98" s="126" t="s">
        <v>58</v>
      </c>
      <c r="B98" s="126"/>
      <c r="C98" s="126"/>
      <c r="D98" s="126"/>
      <c r="E98" s="126"/>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row>
    <row r="99" spans="1:37" ht="71.25" customHeight="1">
      <c r="A99" s="40" t="s">
        <v>0</v>
      </c>
      <c r="B99" s="78" t="s">
        <v>63</v>
      </c>
      <c r="C99" s="80" t="s">
        <v>1</v>
      </c>
      <c r="D99" s="78" t="s">
        <v>151</v>
      </c>
      <c r="E99" s="39" t="s">
        <v>2</v>
      </c>
    </row>
    <row r="100" spans="1:37" s="7" customFormat="1" ht="60" customHeight="1">
      <c r="A100" s="24" t="s">
        <v>8</v>
      </c>
      <c r="B100" s="48">
        <v>13466.7</v>
      </c>
      <c r="C100" s="52">
        <f t="shared" ref="C100:C105" si="13">D100-B100</f>
        <v>-308.90000000000146</v>
      </c>
      <c r="D100" s="48">
        <v>13157.8</v>
      </c>
      <c r="E100" s="82" t="s">
        <v>86</v>
      </c>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row>
    <row r="101" spans="1:37" s="7" customFormat="1" ht="42.75" customHeight="1">
      <c r="A101" s="19" t="s">
        <v>10</v>
      </c>
      <c r="B101" s="26">
        <v>8375.7999999999993</v>
      </c>
      <c r="C101" s="38">
        <f>D101-B101</f>
        <v>308.90000000000146</v>
      </c>
      <c r="D101" s="26">
        <v>8684.7000000000007</v>
      </c>
      <c r="E101" s="81" t="s">
        <v>87</v>
      </c>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row>
    <row r="102" spans="1:37" s="7" customFormat="1" ht="33.75" customHeight="1">
      <c r="A102" s="9" t="s">
        <v>26</v>
      </c>
      <c r="B102" s="18">
        <f>SUM(B100:B101)</f>
        <v>21842.5</v>
      </c>
      <c r="C102" s="18">
        <f>D102-B102</f>
        <v>0</v>
      </c>
      <c r="D102" s="18">
        <f>SUM(D100:D101)</f>
        <v>21842.5</v>
      </c>
      <c r="E102" s="30"/>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row>
    <row r="103" spans="1:37" s="7" customFormat="1" ht="66" customHeight="1">
      <c r="A103" s="122" t="s">
        <v>119</v>
      </c>
      <c r="B103" s="123"/>
      <c r="C103" s="123"/>
      <c r="D103" s="123"/>
      <c r="E103" s="124"/>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row>
    <row r="104" spans="1:37" ht="71.25" customHeight="1">
      <c r="A104" s="40" t="s">
        <v>0</v>
      </c>
      <c r="B104" s="78" t="s">
        <v>63</v>
      </c>
      <c r="C104" s="80" t="s">
        <v>1</v>
      </c>
      <c r="D104" s="78" t="s">
        <v>151</v>
      </c>
      <c r="E104" s="41" t="s">
        <v>2</v>
      </c>
    </row>
    <row r="105" spans="1:37" s="7" customFormat="1" ht="122.25" customHeight="1">
      <c r="A105" s="24" t="s">
        <v>120</v>
      </c>
      <c r="B105" s="48">
        <v>5000</v>
      </c>
      <c r="C105" s="52">
        <f t="shared" si="13"/>
        <v>-2.1999999999998181</v>
      </c>
      <c r="D105" s="48">
        <v>4997.8</v>
      </c>
      <c r="E105" s="89" t="s">
        <v>142</v>
      </c>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row>
    <row r="106" spans="1:37" s="7" customFormat="1" ht="60" customHeight="1">
      <c r="A106" s="19" t="s">
        <v>121</v>
      </c>
      <c r="B106" s="26">
        <v>0</v>
      </c>
      <c r="C106" s="38">
        <f t="shared" ref="C106" si="14">D106-B106</f>
        <v>2.2000000000000002</v>
      </c>
      <c r="D106" s="26">
        <v>2.2000000000000002</v>
      </c>
      <c r="E106" s="84" t="s">
        <v>122</v>
      </c>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row>
    <row r="107" spans="1:37" s="7" customFormat="1" ht="31.5">
      <c r="A107" s="9" t="s">
        <v>26</v>
      </c>
      <c r="B107" s="18">
        <v>5000</v>
      </c>
      <c r="C107" s="18">
        <f>D107-B107</f>
        <v>0</v>
      </c>
      <c r="D107" s="18">
        <v>5000</v>
      </c>
      <c r="E107" s="30"/>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c r="AJ107" s="8"/>
      <c r="AK107" s="8"/>
    </row>
    <row r="108" spans="1:37" ht="23.25" customHeight="1">
      <c r="A108" s="127" t="s">
        <v>31</v>
      </c>
      <c r="B108" s="127"/>
      <c r="C108" s="127"/>
      <c r="D108" s="127"/>
      <c r="E108" s="127"/>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row>
    <row r="109" spans="1:37" ht="71.25" customHeight="1">
      <c r="A109" s="40" t="s">
        <v>0</v>
      </c>
      <c r="B109" s="78" t="s">
        <v>63</v>
      </c>
      <c r="C109" s="80" t="s">
        <v>1</v>
      </c>
      <c r="D109" s="78" t="s">
        <v>151</v>
      </c>
      <c r="E109" s="39" t="s">
        <v>2</v>
      </c>
    </row>
    <row r="110" spans="1:37" s="5" customFormat="1" ht="57.75" customHeight="1">
      <c r="A110" s="19" t="s">
        <v>123</v>
      </c>
      <c r="B110" s="26">
        <v>9693.9</v>
      </c>
      <c r="C110" s="38">
        <f t="shared" ref="C110:C123" si="15">D110-B110</f>
        <v>-9693.9</v>
      </c>
      <c r="D110" s="26">
        <v>0</v>
      </c>
      <c r="E110" s="120" t="s">
        <v>130</v>
      </c>
    </row>
    <row r="111" spans="1:37" s="5" customFormat="1" ht="57.75" customHeight="1">
      <c r="A111" s="19" t="s">
        <v>124</v>
      </c>
      <c r="B111" s="26">
        <v>0</v>
      </c>
      <c r="C111" s="38">
        <f t="shared" si="15"/>
        <v>9693.9</v>
      </c>
      <c r="D111" s="26">
        <v>9693.9</v>
      </c>
      <c r="E111" s="119"/>
    </row>
    <row r="112" spans="1:37" s="5" customFormat="1" ht="51" customHeight="1">
      <c r="A112" s="19" t="s">
        <v>127</v>
      </c>
      <c r="B112" s="26">
        <v>56927</v>
      </c>
      <c r="C112" s="38">
        <f t="shared" si="15"/>
        <v>-1140</v>
      </c>
      <c r="D112" s="26">
        <v>55787</v>
      </c>
      <c r="E112" s="121" t="s">
        <v>129</v>
      </c>
    </row>
    <row r="113" spans="1:37" s="5" customFormat="1" ht="51" customHeight="1">
      <c r="A113" s="19" t="s">
        <v>128</v>
      </c>
      <c r="B113" s="26">
        <v>20085.7</v>
      </c>
      <c r="C113" s="38">
        <f t="shared" si="15"/>
        <v>1140</v>
      </c>
      <c r="D113" s="26">
        <v>21225.7</v>
      </c>
      <c r="E113" s="121"/>
    </row>
    <row r="114" spans="1:37" s="6" customFormat="1" ht="85.5" customHeight="1">
      <c r="A114" s="19" t="s">
        <v>116</v>
      </c>
      <c r="B114" s="26">
        <v>0</v>
      </c>
      <c r="C114" s="38">
        <f t="shared" si="15"/>
        <v>9550.6</v>
      </c>
      <c r="D114" s="26">
        <v>9550.6</v>
      </c>
      <c r="E114" s="110" t="s">
        <v>118</v>
      </c>
    </row>
    <row r="115" spans="1:37" s="6" customFormat="1" ht="85.5" customHeight="1">
      <c r="A115" s="19" t="s">
        <v>117</v>
      </c>
      <c r="B115" s="26">
        <v>54531.1</v>
      </c>
      <c r="C115" s="50">
        <v>-9550.6</v>
      </c>
      <c r="D115" s="25">
        <v>44980.6</v>
      </c>
      <c r="E115" s="97"/>
    </row>
    <row r="116" spans="1:37" s="5" customFormat="1" ht="63.75" customHeight="1">
      <c r="A116" s="19" t="s">
        <v>93</v>
      </c>
      <c r="B116" s="26">
        <v>1416.1</v>
      </c>
      <c r="C116" s="38">
        <f t="shared" si="15"/>
        <v>-4.8999999999998636</v>
      </c>
      <c r="D116" s="26">
        <v>1411.2</v>
      </c>
      <c r="E116" s="96" t="s">
        <v>96</v>
      </c>
    </row>
    <row r="117" spans="1:37" s="5" customFormat="1" ht="63.75" customHeight="1">
      <c r="A117" s="19" t="s">
        <v>94</v>
      </c>
      <c r="B117" s="26">
        <v>0</v>
      </c>
      <c r="C117" s="38">
        <f t="shared" si="15"/>
        <v>4.9000000000000004</v>
      </c>
      <c r="D117" s="26">
        <v>4.9000000000000004</v>
      </c>
      <c r="E117" s="110"/>
    </row>
    <row r="118" spans="1:37" s="85" customFormat="1" ht="64.5" customHeight="1">
      <c r="A118" s="60" t="s">
        <v>48</v>
      </c>
      <c r="B118" s="26">
        <v>491.5</v>
      </c>
      <c r="C118" s="38">
        <f t="shared" ref="C118:C119" si="16">D118-B118</f>
        <v>-300</v>
      </c>
      <c r="D118" s="26">
        <v>191.5</v>
      </c>
      <c r="E118" s="117" t="s">
        <v>97</v>
      </c>
    </row>
    <row r="119" spans="1:37" s="85" customFormat="1" ht="64.5" customHeight="1">
      <c r="A119" s="60" t="s">
        <v>37</v>
      </c>
      <c r="B119" s="26">
        <v>3717.5</v>
      </c>
      <c r="C119" s="52">
        <f t="shared" si="16"/>
        <v>300</v>
      </c>
      <c r="D119" s="48">
        <v>4017.5</v>
      </c>
      <c r="E119" s="117"/>
    </row>
    <row r="120" spans="1:37" s="5" customFormat="1" ht="39" customHeight="1">
      <c r="A120" s="19" t="s">
        <v>88</v>
      </c>
      <c r="B120" s="26">
        <v>93</v>
      </c>
      <c r="C120" s="38">
        <f t="shared" si="15"/>
        <v>-30</v>
      </c>
      <c r="D120" s="26">
        <v>63</v>
      </c>
      <c r="E120" s="118" t="s">
        <v>91</v>
      </c>
    </row>
    <row r="121" spans="1:37" s="5" customFormat="1" ht="39" customHeight="1">
      <c r="A121" s="19" t="s">
        <v>99</v>
      </c>
      <c r="B121" s="26">
        <v>0</v>
      </c>
      <c r="C121" s="38">
        <f t="shared" si="15"/>
        <v>30</v>
      </c>
      <c r="D121" s="26">
        <v>30</v>
      </c>
      <c r="E121" s="119"/>
    </row>
    <row r="122" spans="1:37" s="5" customFormat="1" ht="33.75" customHeight="1">
      <c r="A122" s="19" t="s">
        <v>89</v>
      </c>
      <c r="B122" s="26">
        <v>871.1</v>
      </c>
      <c r="C122" s="38">
        <f t="shared" si="15"/>
        <v>-70</v>
      </c>
      <c r="D122" s="26">
        <v>801.1</v>
      </c>
      <c r="E122" s="96" t="s">
        <v>92</v>
      </c>
    </row>
    <row r="123" spans="1:37" s="5" customFormat="1" ht="33.75" customHeight="1">
      <c r="A123" s="19" t="s">
        <v>90</v>
      </c>
      <c r="B123" s="26">
        <v>241.4</v>
      </c>
      <c r="C123" s="38">
        <f t="shared" si="15"/>
        <v>69.999999999999972</v>
      </c>
      <c r="D123" s="26">
        <v>311.39999999999998</v>
      </c>
      <c r="E123" s="97"/>
    </row>
    <row r="124" spans="1:37" ht="83.25" customHeight="1">
      <c r="A124" s="9" t="s">
        <v>33</v>
      </c>
      <c r="B124" s="18">
        <f>SUM(B110:B123)</f>
        <v>148068.29999999999</v>
      </c>
      <c r="C124" s="18">
        <f>D124-B124</f>
        <v>0</v>
      </c>
      <c r="D124" s="18">
        <v>148068.29999999999</v>
      </c>
      <c r="E124" s="31"/>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row>
    <row r="125" spans="1:37" s="6" customFormat="1" ht="18.75" hidden="1" customHeight="1">
      <c r="A125" s="112" t="s">
        <v>22</v>
      </c>
      <c r="B125" s="113"/>
      <c r="C125" s="113"/>
      <c r="D125" s="113"/>
      <c r="E125" s="113"/>
    </row>
    <row r="126" spans="1:37" ht="69.75" hidden="1" customHeight="1">
      <c r="A126" s="80" t="s">
        <v>0</v>
      </c>
      <c r="B126" s="78" t="s">
        <v>63</v>
      </c>
      <c r="C126" s="80" t="s">
        <v>1</v>
      </c>
      <c r="D126" s="78" t="s">
        <v>102</v>
      </c>
      <c r="E126" s="79" t="s">
        <v>2</v>
      </c>
    </row>
    <row r="127" spans="1:37" ht="16.5" hidden="1">
      <c r="A127" s="19" t="s">
        <v>16</v>
      </c>
      <c r="B127" s="26"/>
      <c r="C127" s="38">
        <f t="shared" ref="C127:C129" si="17">D127-B127</f>
        <v>0</v>
      </c>
      <c r="D127" s="26"/>
      <c r="E127" s="114"/>
    </row>
    <row r="128" spans="1:37" ht="16.5" hidden="1">
      <c r="A128" s="19" t="s">
        <v>21</v>
      </c>
      <c r="B128" s="26"/>
      <c r="C128" s="38">
        <f t="shared" si="17"/>
        <v>0</v>
      </c>
      <c r="D128" s="26"/>
      <c r="E128" s="115"/>
    </row>
    <row r="129" spans="1:5" ht="16.5" hidden="1">
      <c r="A129" s="19" t="s">
        <v>17</v>
      </c>
      <c r="B129" s="26"/>
      <c r="C129" s="38">
        <f t="shared" si="17"/>
        <v>0</v>
      </c>
      <c r="D129" s="26"/>
      <c r="E129" s="115"/>
    </row>
    <row r="130" spans="1:5" s="5" customFormat="1" ht="16.5" hidden="1">
      <c r="A130" s="19" t="s">
        <v>18</v>
      </c>
      <c r="B130" s="26"/>
      <c r="C130" s="38">
        <f>D130-B130</f>
        <v>0</v>
      </c>
      <c r="D130" s="26"/>
      <c r="E130" s="115"/>
    </row>
    <row r="131" spans="1:5" s="5" customFormat="1" ht="16.5" hidden="1">
      <c r="A131" s="19" t="s">
        <v>19</v>
      </c>
      <c r="B131" s="26"/>
      <c r="C131" s="38">
        <f>D131-B131</f>
        <v>0</v>
      </c>
      <c r="D131" s="26"/>
      <c r="E131" s="115"/>
    </row>
    <row r="132" spans="1:5" s="5" customFormat="1" ht="16.5" hidden="1">
      <c r="A132" s="19" t="s">
        <v>20</v>
      </c>
      <c r="B132" s="26"/>
      <c r="C132" s="38">
        <f>D132-B132</f>
        <v>0</v>
      </c>
      <c r="D132" s="26"/>
      <c r="E132" s="116"/>
    </row>
    <row r="133" spans="1:5" ht="27" hidden="1">
      <c r="A133" s="42" t="s">
        <v>32</v>
      </c>
      <c r="B133" s="18"/>
      <c r="C133" s="18">
        <f>D133-B133</f>
        <v>0</v>
      </c>
      <c r="D133" s="18">
        <f>SUM(D127:D132)</f>
        <v>0</v>
      </c>
      <c r="E133" s="32"/>
    </row>
    <row r="134" spans="1:5" ht="10.5" customHeight="1">
      <c r="A134" s="111"/>
      <c r="B134" s="111"/>
      <c r="C134" s="111"/>
      <c r="D134" s="111"/>
      <c r="E134" s="111"/>
    </row>
    <row r="135" spans="1:5" ht="71.25" customHeight="1">
      <c r="A135" s="45" t="s">
        <v>0</v>
      </c>
      <c r="B135" s="78" t="s">
        <v>63</v>
      </c>
      <c r="C135" s="80" t="s">
        <v>1</v>
      </c>
      <c r="D135" s="78" t="s">
        <v>151</v>
      </c>
      <c r="E135" s="47" t="s">
        <v>2</v>
      </c>
    </row>
    <row r="136" spans="1:5" ht="36.75" customHeight="1">
      <c r="A136" s="9" t="s">
        <v>3</v>
      </c>
      <c r="B136" s="18">
        <v>1276757.3999999999</v>
      </c>
      <c r="C136" s="18">
        <f>D136-B136</f>
        <v>14422.800000000047</v>
      </c>
      <c r="D136" s="18">
        <v>1291180.2</v>
      </c>
      <c r="E136" s="33"/>
    </row>
    <row r="138" spans="1:5" ht="15.75">
      <c r="B138" s="16"/>
      <c r="C138" s="10"/>
      <c r="D138" s="16"/>
      <c r="E138" s="34"/>
    </row>
    <row r="139" spans="1:5" ht="15.75">
      <c r="B139" s="11"/>
      <c r="C139" s="3">
        <f>C124+C107+C102+C97+C70+C55+C38</f>
        <v>14422.800000000001</v>
      </c>
      <c r="D139" s="11"/>
      <c r="E139" s="34"/>
    </row>
    <row r="140" spans="1:5" ht="27" customHeight="1">
      <c r="A140" s="4"/>
      <c r="B140" s="16"/>
      <c r="C140" s="10"/>
      <c r="D140" s="16"/>
      <c r="E140" s="34"/>
    </row>
    <row r="141" spans="1:5" ht="15.75">
      <c r="B141" s="11"/>
      <c r="C141" s="3"/>
      <c r="D141" s="11"/>
      <c r="E141" s="34"/>
    </row>
    <row r="142" spans="1:5" ht="15.75">
      <c r="A142" s="4"/>
      <c r="B142" s="11"/>
      <c r="C142" s="3"/>
      <c r="D142" s="11"/>
      <c r="E142" s="34"/>
    </row>
    <row r="143" spans="1:5">
      <c r="A143" s="4"/>
      <c r="B143" s="4"/>
      <c r="C143" s="2"/>
      <c r="D143" s="4"/>
    </row>
    <row r="144" spans="1:5">
      <c r="A144" s="4"/>
      <c r="B144" s="4"/>
      <c r="C144" s="2"/>
      <c r="D144" s="4"/>
    </row>
    <row r="145" spans="1:5">
      <c r="A145" s="4"/>
      <c r="B145" s="4"/>
      <c r="C145" s="2"/>
      <c r="D145" s="4"/>
    </row>
    <row r="146" spans="1:5">
      <c r="A146" s="4"/>
      <c r="B146" s="4"/>
      <c r="C146" s="2"/>
      <c r="D146" s="4"/>
    </row>
    <row r="147" spans="1:5">
      <c r="A147" s="4"/>
      <c r="B147" s="4"/>
      <c r="C147" s="2"/>
      <c r="D147" s="4"/>
    </row>
    <row r="160" spans="1:5" ht="15.75">
      <c r="E160" s="36"/>
    </row>
    <row r="161" spans="5:5" ht="12.75" customHeight="1">
      <c r="E161" s="36"/>
    </row>
    <row r="162" spans="5:5" ht="12.75" customHeight="1">
      <c r="E162" s="36"/>
    </row>
    <row r="163" spans="5:5">
      <c r="E163" s="37"/>
    </row>
    <row r="164" spans="5:5">
      <c r="E164" s="37"/>
    </row>
    <row r="165" spans="5:5">
      <c r="E165" s="37"/>
    </row>
    <row r="166" spans="5:5">
      <c r="E166" s="37"/>
    </row>
    <row r="167" spans="5:5">
      <c r="E167" s="37"/>
    </row>
    <row r="168" spans="5:5">
      <c r="E168" s="37"/>
    </row>
    <row r="169" spans="5:5">
      <c r="E169" s="37"/>
    </row>
    <row r="170" spans="5:5">
      <c r="E170" s="37"/>
    </row>
  </sheetData>
  <mergeCells count="51">
    <mergeCell ref="A5:E5"/>
    <mergeCell ref="A6:E6"/>
    <mergeCell ref="A7:E7"/>
    <mergeCell ref="A1:E1"/>
    <mergeCell ref="A39:E39"/>
    <mergeCell ref="A12:E12"/>
    <mergeCell ref="E14:E15"/>
    <mergeCell ref="E16:E24"/>
    <mergeCell ref="E25:E34"/>
    <mergeCell ref="A3:E3"/>
    <mergeCell ref="A8:E8"/>
    <mergeCell ref="A9:E9"/>
    <mergeCell ref="A4:E4"/>
    <mergeCell ref="E114:E115"/>
    <mergeCell ref="A98:E98"/>
    <mergeCell ref="A108:E108"/>
    <mergeCell ref="E85:E94"/>
    <mergeCell ref="A60:A62"/>
    <mergeCell ref="B60:B62"/>
    <mergeCell ref="C60:C62"/>
    <mergeCell ref="D60:D62"/>
    <mergeCell ref="E60:E62"/>
    <mergeCell ref="E110:E111"/>
    <mergeCell ref="E112:E113"/>
    <mergeCell ref="A103:E103"/>
    <mergeCell ref="A56:E56"/>
    <mergeCell ref="A71:E71"/>
    <mergeCell ref="E76:E84"/>
    <mergeCell ref="A134:E134"/>
    <mergeCell ref="A125:E125"/>
    <mergeCell ref="E127:E132"/>
    <mergeCell ref="E122:E123"/>
    <mergeCell ref="E116:E117"/>
    <mergeCell ref="E118:E119"/>
    <mergeCell ref="E120:E121"/>
    <mergeCell ref="E46:E49"/>
    <mergeCell ref="A50:A54"/>
    <mergeCell ref="B50:B54"/>
    <mergeCell ref="C50:C54"/>
    <mergeCell ref="D50:D54"/>
    <mergeCell ref="E50:E54"/>
    <mergeCell ref="A63:A68"/>
    <mergeCell ref="B63:B68"/>
    <mergeCell ref="C63:C68"/>
    <mergeCell ref="D63:D68"/>
    <mergeCell ref="E63:E68"/>
    <mergeCell ref="E41:E42"/>
    <mergeCell ref="D41:D42"/>
    <mergeCell ref="C41:C42"/>
    <mergeCell ref="B41:B42"/>
    <mergeCell ref="A41:A42"/>
  </mergeCells>
  <phoneticPr fontId="3" type="noConversion"/>
  <printOptions horizontalCentered="1"/>
  <pageMargins left="0.19685039370078741" right="0.19685039370078741" top="0.39370078740157483" bottom="0.19685039370078741" header="0" footer="0"/>
  <pageSetup paperSize="9" scale="70" fitToHeight="17" orientation="landscape" r:id="rId1"/>
  <headerFooter alignWithMargins="0"/>
  <rowBreaks count="1" manualBreakCount="1">
    <brk id="37" max="12" man="1"/>
  </rowBreaks>
</worksheet>
</file>

<file path=xl/worksheets/sheet2.xml><?xml version="1.0" encoding="utf-8"?>
<worksheet xmlns="http://schemas.openxmlformats.org/spreadsheetml/2006/main" xmlns:r="http://schemas.openxmlformats.org/officeDocument/2006/relationships">
  <dimension ref="A1:AK93"/>
  <sheetViews>
    <sheetView topLeftCell="A39" workbookViewId="0">
      <selection activeCell="D10" sqref="D10"/>
    </sheetView>
  </sheetViews>
  <sheetFormatPr defaultColWidth="9.140625" defaultRowHeight="12.75"/>
  <cols>
    <col min="1" max="1" width="29.42578125" style="15" customWidth="1"/>
    <col min="2" max="2" width="13.7109375" style="17" customWidth="1"/>
    <col min="3" max="3" width="15.7109375" style="1" customWidth="1"/>
    <col min="4" max="4" width="14.140625" style="17" customWidth="1"/>
    <col min="5" max="5" width="129.7109375" style="35" customWidth="1"/>
    <col min="6" max="8" width="9.140625" style="2"/>
    <col min="9" max="9" width="10.7109375" style="2" bestFit="1" customWidth="1"/>
    <col min="10" max="16384" width="9.140625" style="2"/>
  </cols>
  <sheetData>
    <row r="1" spans="1:37" ht="30">
      <c r="A1" s="129" t="s">
        <v>35</v>
      </c>
      <c r="B1" s="130"/>
      <c r="C1" s="130"/>
      <c r="D1" s="130"/>
      <c r="E1" s="130"/>
    </row>
    <row r="2" spans="1:37" s="77" customFormat="1" ht="21.75" customHeight="1">
      <c r="A2" s="128" t="s">
        <v>59</v>
      </c>
      <c r="B2" s="128"/>
      <c r="C2" s="128"/>
      <c r="D2" s="128"/>
      <c r="E2" s="128"/>
    </row>
    <row r="3" spans="1:37" s="77" customFormat="1" ht="21.75" customHeight="1">
      <c r="A3" s="128" t="s">
        <v>50</v>
      </c>
      <c r="B3" s="128"/>
      <c r="C3" s="128"/>
      <c r="D3" s="128"/>
      <c r="E3" s="128"/>
    </row>
    <row r="4" spans="1:37" s="77" customFormat="1" ht="21.75" customHeight="1">
      <c r="A4" s="128" t="s">
        <v>52</v>
      </c>
      <c r="B4" s="128"/>
      <c r="C4" s="128"/>
      <c r="D4" s="128"/>
      <c r="E4" s="128"/>
    </row>
    <row r="5" spans="1:37" s="77" customFormat="1" ht="21.75" customHeight="1">
      <c r="A5" s="128" t="s">
        <v>51</v>
      </c>
      <c r="B5" s="128"/>
      <c r="C5" s="128"/>
      <c r="D5" s="128"/>
      <c r="E5" s="128"/>
    </row>
    <row r="6" spans="1:37" s="77" customFormat="1" ht="21.75" customHeight="1">
      <c r="A6" s="128" t="s">
        <v>53</v>
      </c>
      <c r="B6" s="128"/>
      <c r="C6" s="128"/>
      <c r="D6" s="128"/>
      <c r="E6" s="128"/>
    </row>
    <row r="7" spans="1:37" s="77" customFormat="1" ht="21.75" customHeight="1">
      <c r="A7" s="128" t="s">
        <v>54</v>
      </c>
      <c r="B7" s="128"/>
      <c r="C7" s="128"/>
      <c r="D7" s="128"/>
      <c r="E7" s="128"/>
    </row>
    <row r="8" spans="1:37" s="77" customFormat="1" ht="21.75" customHeight="1">
      <c r="A8" s="128" t="s">
        <v>55</v>
      </c>
      <c r="B8" s="128"/>
      <c r="C8" s="128"/>
      <c r="D8" s="128"/>
      <c r="E8" s="128"/>
    </row>
    <row r="9" spans="1:37" ht="15.75">
      <c r="A9" s="13"/>
      <c r="B9" s="14"/>
      <c r="C9" s="12"/>
      <c r="D9" s="14"/>
      <c r="E9" s="27"/>
    </row>
    <row r="10" spans="1:37" ht="63.75">
      <c r="A10" s="43" t="s">
        <v>0</v>
      </c>
      <c r="B10" s="78" t="s">
        <v>63</v>
      </c>
      <c r="C10" s="80" t="s">
        <v>1</v>
      </c>
      <c r="D10" s="78" t="s">
        <v>64</v>
      </c>
      <c r="E10" s="44" t="s">
        <v>2</v>
      </c>
    </row>
    <row r="11" spans="1:37" ht="16.5">
      <c r="A11" s="126" t="s">
        <v>30</v>
      </c>
      <c r="B11" s="126"/>
      <c r="C11" s="126"/>
      <c r="D11" s="126"/>
      <c r="E11" s="126"/>
    </row>
    <row r="12" spans="1:37" s="4" customFormat="1" ht="18.75" hidden="1">
      <c r="A12" s="49"/>
      <c r="B12" s="52">
        <v>0</v>
      </c>
      <c r="C12" s="52">
        <f t="shared" ref="C12:C13" si="0">D12-B12</f>
        <v>0</v>
      </c>
      <c r="D12" s="48"/>
      <c r="E12" s="53"/>
    </row>
    <row r="13" spans="1:37" s="4" customFormat="1" ht="31.5">
      <c r="A13" s="64" t="s">
        <v>24</v>
      </c>
      <c r="B13" s="22">
        <f>SUM(B12:B12)</f>
        <v>0</v>
      </c>
      <c r="C13" s="22">
        <f t="shared" si="0"/>
        <v>0</v>
      </c>
      <c r="D13" s="22">
        <f>D12</f>
        <v>0</v>
      </c>
      <c r="E13" s="28"/>
    </row>
    <row r="14" spans="1:37" ht="62.25" customHeight="1">
      <c r="A14" s="125" t="s">
        <v>60</v>
      </c>
      <c r="B14" s="125"/>
      <c r="C14" s="125"/>
      <c r="D14" s="125"/>
      <c r="E14" s="125"/>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69.75" customHeight="1">
      <c r="A15" s="45" t="s">
        <v>0</v>
      </c>
      <c r="B15" s="78" t="s">
        <v>63</v>
      </c>
      <c r="C15" s="80" t="s">
        <v>1</v>
      </c>
      <c r="D15" s="78" t="s">
        <v>64</v>
      </c>
      <c r="E15" s="47" t="s">
        <v>2</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02" hidden="1" customHeight="1">
      <c r="A16" s="23"/>
      <c r="B16" s="26"/>
      <c r="C16" s="38">
        <f t="shared" ref="C16" si="1">D16-B16</f>
        <v>0</v>
      </c>
      <c r="D16" s="26"/>
      <c r="E16" s="74"/>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101.25" hidden="1" customHeight="1">
      <c r="A17" s="19"/>
      <c r="B17" s="26"/>
      <c r="C17" s="38">
        <f t="shared" ref="C17:C18" si="2">D17-B17</f>
        <v>0</v>
      </c>
      <c r="D17" s="26"/>
      <c r="E17" s="74"/>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84.75" hidden="1" customHeight="1">
      <c r="A18" s="19"/>
      <c r="B18" s="26"/>
      <c r="C18" s="52">
        <f t="shared" si="2"/>
        <v>0</v>
      </c>
      <c r="D18" s="48"/>
      <c r="E18" s="75"/>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s="7" customFormat="1" ht="35.25" customHeight="1">
      <c r="A19" s="9" t="s">
        <v>26</v>
      </c>
      <c r="B19" s="18">
        <f>SUM(B16:B18)</f>
        <v>0</v>
      </c>
      <c r="C19" s="18">
        <f>D19-B19</f>
        <v>0</v>
      </c>
      <c r="D19" s="18">
        <v>0</v>
      </c>
      <c r="E19" s="30"/>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row>
    <row r="20" spans="1:37" s="7" customFormat="1" ht="32.25" hidden="1" customHeight="1">
      <c r="A20" s="126" t="s">
        <v>27</v>
      </c>
      <c r="B20" s="126"/>
      <c r="C20" s="126"/>
      <c r="D20" s="126"/>
      <c r="E20" s="126"/>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row>
    <row r="21" spans="1:37" ht="71.25" hidden="1" customHeight="1">
      <c r="A21" s="45" t="s">
        <v>0</v>
      </c>
      <c r="B21" s="46" t="s">
        <v>13</v>
      </c>
      <c r="C21" s="45" t="s">
        <v>1</v>
      </c>
      <c r="D21" s="46" t="s">
        <v>14</v>
      </c>
      <c r="E21" s="47" t="s">
        <v>2</v>
      </c>
    </row>
    <row r="22" spans="1:37" s="7" customFormat="1" ht="42" hidden="1" customHeight="1">
      <c r="A22" s="24" t="s">
        <v>8</v>
      </c>
      <c r="B22" s="48"/>
      <c r="C22" s="52">
        <f t="shared" ref="C22:C38" si="3">D22-B22</f>
        <v>0</v>
      </c>
      <c r="D22" s="48"/>
      <c r="E22" s="63" t="s">
        <v>28</v>
      </c>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row>
    <row r="23" spans="1:37" s="7" customFormat="1" ht="23.25" hidden="1" customHeight="1">
      <c r="A23" s="19"/>
      <c r="B23" s="26">
        <v>0</v>
      </c>
      <c r="C23" s="38">
        <f t="shared" si="3"/>
        <v>0</v>
      </c>
      <c r="D23" s="26"/>
      <c r="E23" s="117"/>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row>
    <row r="24" spans="1:37" s="7" customFormat="1" ht="23.25" hidden="1" customHeight="1">
      <c r="A24" s="19"/>
      <c r="B24" s="26">
        <v>0</v>
      </c>
      <c r="C24" s="38">
        <f t="shared" si="3"/>
        <v>0</v>
      </c>
      <c r="D24" s="26"/>
      <c r="E24" s="117"/>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row>
    <row r="25" spans="1:37" s="7" customFormat="1" ht="23.25" hidden="1" customHeight="1">
      <c r="A25" s="19"/>
      <c r="B25" s="26">
        <v>0</v>
      </c>
      <c r="C25" s="38">
        <f>D25-B25</f>
        <v>0</v>
      </c>
      <c r="D25" s="26"/>
      <c r="E25" s="117"/>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row>
    <row r="26" spans="1:37" s="7" customFormat="1" ht="23.25" hidden="1" customHeight="1">
      <c r="A26" s="19"/>
      <c r="B26" s="26">
        <v>0</v>
      </c>
      <c r="C26" s="38">
        <f>D26-B26</f>
        <v>0</v>
      </c>
      <c r="D26" s="26"/>
      <c r="E26" s="117"/>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row>
    <row r="27" spans="1:37" s="7" customFormat="1" ht="23.25" hidden="1" customHeight="1">
      <c r="A27" s="19"/>
      <c r="B27" s="26">
        <v>0</v>
      </c>
      <c r="C27" s="38">
        <f t="shared" ref="C27:C31" si="4">D27-B27</f>
        <v>0</v>
      </c>
      <c r="D27" s="26"/>
      <c r="E27" s="117"/>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row>
    <row r="28" spans="1:37" s="7" customFormat="1" ht="16.5" hidden="1">
      <c r="A28" s="19"/>
      <c r="B28" s="26">
        <v>0</v>
      </c>
      <c r="C28" s="38">
        <f>D28-B28</f>
        <v>0</v>
      </c>
      <c r="D28" s="26"/>
      <c r="E28" s="117"/>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row>
    <row r="29" spans="1:37" s="7" customFormat="1" ht="16.5" hidden="1">
      <c r="A29" s="19"/>
      <c r="B29" s="26">
        <v>0</v>
      </c>
      <c r="C29" s="38">
        <f t="shared" si="4"/>
        <v>0</v>
      </c>
      <c r="D29" s="26"/>
      <c r="E29" s="117"/>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row>
    <row r="30" spans="1:37" s="7" customFormat="1" ht="16.5" hidden="1">
      <c r="A30" s="19"/>
      <c r="B30" s="26">
        <v>0</v>
      </c>
      <c r="C30" s="38">
        <f t="shared" si="4"/>
        <v>0</v>
      </c>
      <c r="D30" s="26"/>
      <c r="E30" s="117"/>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row>
    <row r="31" spans="1:37" s="7" customFormat="1" ht="16.5" hidden="1">
      <c r="A31" s="19"/>
      <c r="B31" s="26">
        <v>0</v>
      </c>
      <c r="C31" s="38">
        <f t="shared" si="4"/>
        <v>0</v>
      </c>
      <c r="D31" s="26"/>
      <c r="E31" s="117"/>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row>
    <row r="32" spans="1:37" s="7" customFormat="1" ht="30" hidden="1" customHeight="1">
      <c r="A32" s="19"/>
      <c r="B32" s="26">
        <v>0</v>
      </c>
      <c r="C32" s="38">
        <f>D32-B32</f>
        <v>0</v>
      </c>
      <c r="D32" s="26"/>
      <c r="E32" s="110"/>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row>
    <row r="33" spans="1:37" s="7" customFormat="1" ht="30" hidden="1" customHeight="1">
      <c r="A33" s="19"/>
      <c r="B33" s="26">
        <v>0</v>
      </c>
      <c r="C33" s="38">
        <f>D33-B33</f>
        <v>0</v>
      </c>
      <c r="D33" s="26"/>
      <c r="E33" s="97"/>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row>
    <row r="34" spans="1:37" s="7" customFormat="1" ht="33.75" hidden="1" customHeight="1">
      <c r="A34" s="9" t="s">
        <v>26</v>
      </c>
      <c r="B34" s="18">
        <f>SUM(B22:B33)</f>
        <v>0</v>
      </c>
      <c r="C34" s="18">
        <f>D34-B34</f>
        <v>0</v>
      </c>
      <c r="D34" s="18">
        <f>SUM(D22:D33)</f>
        <v>0</v>
      </c>
      <c r="E34" s="30"/>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row>
    <row r="35" spans="1:37" s="7" customFormat="1" ht="32.25" customHeight="1">
      <c r="A35" s="126" t="s">
        <v>62</v>
      </c>
      <c r="B35" s="126"/>
      <c r="C35" s="126"/>
      <c r="D35" s="126"/>
      <c r="E35" s="126"/>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row>
    <row r="36" spans="1:37" ht="71.25" customHeight="1">
      <c r="A36" s="45" t="s">
        <v>0</v>
      </c>
      <c r="B36" s="78" t="s">
        <v>63</v>
      </c>
      <c r="C36" s="80" t="s">
        <v>1</v>
      </c>
      <c r="D36" s="78" t="s">
        <v>64</v>
      </c>
      <c r="E36" s="41" t="s">
        <v>2</v>
      </c>
    </row>
    <row r="37" spans="1:37" s="7" customFormat="1" ht="57" hidden="1" customHeight="1">
      <c r="A37" s="24"/>
      <c r="B37" s="48"/>
      <c r="C37" s="52">
        <f t="shared" si="3"/>
        <v>0</v>
      </c>
      <c r="D37" s="48"/>
      <c r="E37" s="65"/>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row>
    <row r="38" spans="1:37" s="7" customFormat="1" ht="99.75" hidden="1" customHeight="1">
      <c r="A38" s="19"/>
      <c r="B38" s="26"/>
      <c r="C38" s="38">
        <f t="shared" si="3"/>
        <v>0</v>
      </c>
      <c r="D38" s="26"/>
      <c r="E38" s="65"/>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row>
    <row r="39" spans="1:37" s="7" customFormat="1" ht="31.5">
      <c r="A39" s="9" t="s">
        <v>26</v>
      </c>
      <c r="B39" s="18">
        <v>0</v>
      </c>
      <c r="C39" s="18">
        <f>D39-B39</f>
        <v>0</v>
      </c>
      <c r="D39" s="18">
        <v>0</v>
      </c>
      <c r="E39" s="30"/>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row>
    <row r="40" spans="1:37" ht="23.25" customHeight="1">
      <c r="A40" s="127" t="s">
        <v>31</v>
      </c>
      <c r="B40" s="127"/>
      <c r="C40" s="127"/>
      <c r="D40" s="127"/>
      <c r="E40" s="127"/>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row>
    <row r="41" spans="1:37" ht="71.25" customHeight="1">
      <c r="A41" s="45" t="s">
        <v>0</v>
      </c>
      <c r="B41" s="78" t="s">
        <v>63</v>
      </c>
      <c r="C41" s="80" t="s">
        <v>1</v>
      </c>
      <c r="D41" s="78" t="s">
        <v>64</v>
      </c>
      <c r="E41" s="47" t="s">
        <v>2</v>
      </c>
    </row>
    <row r="42" spans="1:37" s="5" customFormat="1" ht="16.5" hidden="1">
      <c r="A42" s="19"/>
      <c r="B42" s="26"/>
      <c r="C42" s="38">
        <f t="shared" ref="C42:C56" si="5">D42-B42</f>
        <v>0</v>
      </c>
      <c r="D42" s="26"/>
      <c r="E42" s="117"/>
    </row>
    <row r="43" spans="1:37" s="5" customFormat="1" ht="16.5" hidden="1">
      <c r="A43" s="19"/>
      <c r="B43" s="26"/>
      <c r="C43" s="38">
        <f t="shared" si="5"/>
        <v>0</v>
      </c>
      <c r="D43" s="26"/>
      <c r="E43" s="117"/>
    </row>
    <row r="44" spans="1:37" s="5" customFormat="1" ht="16.5" hidden="1">
      <c r="A44" s="19"/>
      <c r="B44" s="26"/>
      <c r="C44" s="38">
        <f t="shared" si="5"/>
        <v>0</v>
      </c>
      <c r="D44" s="26"/>
      <c r="E44" s="117"/>
    </row>
    <row r="45" spans="1:37" s="5" customFormat="1" ht="16.5" hidden="1">
      <c r="A45" s="19"/>
      <c r="B45" s="26"/>
      <c r="C45" s="38">
        <f t="shared" si="5"/>
        <v>0</v>
      </c>
      <c r="D45" s="26"/>
      <c r="E45" s="117"/>
    </row>
    <row r="46" spans="1:37" s="5" customFormat="1" ht="16.5" hidden="1">
      <c r="A46" s="19"/>
      <c r="B46" s="26"/>
      <c r="C46" s="38">
        <f t="shared" si="5"/>
        <v>0</v>
      </c>
      <c r="D46" s="26"/>
      <c r="E46" s="117"/>
    </row>
    <row r="47" spans="1:37" s="5" customFormat="1" ht="16.5" hidden="1">
      <c r="A47" s="19"/>
      <c r="B47" s="26"/>
      <c r="C47" s="38">
        <f t="shared" si="5"/>
        <v>0</v>
      </c>
      <c r="D47" s="26"/>
      <c r="E47" s="117"/>
    </row>
    <row r="48" spans="1:37" s="5" customFormat="1" ht="16.5" hidden="1">
      <c r="A48" s="19"/>
      <c r="B48" s="26"/>
      <c r="C48" s="38">
        <f t="shared" si="5"/>
        <v>0</v>
      </c>
      <c r="D48" s="26"/>
      <c r="E48" s="117"/>
    </row>
    <row r="49" spans="1:37" s="5" customFormat="1" ht="16.5" hidden="1">
      <c r="A49" s="19"/>
      <c r="B49" s="26"/>
      <c r="C49" s="38">
        <f t="shared" si="5"/>
        <v>0</v>
      </c>
      <c r="D49" s="26"/>
      <c r="E49" s="117"/>
    </row>
    <row r="50" spans="1:37" s="5" customFormat="1" ht="16.5" hidden="1">
      <c r="A50" s="19"/>
      <c r="B50" s="26"/>
      <c r="C50" s="38">
        <f t="shared" si="5"/>
        <v>0</v>
      </c>
      <c r="D50" s="26"/>
      <c r="E50" s="117"/>
    </row>
    <row r="51" spans="1:37" s="5" customFormat="1" ht="16.5" hidden="1">
      <c r="A51" s="19"/>
      <c r="B51" s="26"/>
      <c r="C51" s="38">
        <f t="shared" si="5"/>
        <v>0</v>
      </c>
      <c r="D51" s="26"/>
      <c r="E51" s="117"/>
    </row>
    <row r="52" spans="1:37" s="5" customFormat="1" ht="16.5" hidden="1">
      <c r="A52" s="19"/>
      <c r="B52" s="26"/>
      <c r="C52" s="38">
        <f t="shared" si="5"/>
        <v>0</v>
      </c>
      <c r="D52" s="26"/>
      <c r="E52" s="117"/>
    </row>
    <row r="53" spans="1:37" s="5" customFormat="1" ht="16.5" hidden="1">
      <c r="A53" s="19"/>
      <c r="B53" s="26"/>
      <c r="C53" s="38">
        <f t="shared" si="5"/>
        <v>0</v>
      </c>
      <c r="D53" s="26"/>
      <c r="E53" s="117"/>
    </row>
    <row r="54" spans="1:37" s="5" customFormat="1" ht="16.5" hidden="1">
      <c r="A54" s="19"/>
      <c r="B54" s="26"/>
      <c r="C54" s="38">
        <f t="shared" si="5"/>
        <v>0</v>
      </c>
      <c r="D54" s="26"/>
      <c r="E54" s="117"/>
    </row>
    <row r="55" spans="1:37" s="5" customFormat="1" ht="16.5" hidden="1">
      <c r="A55" s="19"/>
      <c r="B55" s="26"/>
      <c r="C55" s="38">
        <f t="shared" si="5"/>
        <v>0</v>
      </c>
      <c r="D55" s="26"/>
      <c r="E55" s="117"/>
    </row>
    <row r="56" spans="1:37" ht="83.25" customHeight="1">
      <c r="A56" s="9" t="s">
        <v>33</v>
      </c>
      <c r="B56" s="18">
        <f>SUM(B42:B55)</f>
        <v>0</v>
      </c>
      <c r="C56" s="18">
        <f t="shared" si="5"/>
        <v>0</v>
      </c>
      <c r="D56" s="18">
        <v>0</v>
      </c>
      <c r="E56" s="31"/>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row>
    <row r="57" spans="1:37" ht="13.5">
      <c r="A57" s="111"/>
      <c r="B57" s="111"/>
      <c r="C57" s="111"/>
      <c r="D57" s="111"/>
      <c r="E57" s="111"/>
    </row>
    <row r="58" spans="1:37" ht="63.75">
      <c r="A58" s="45" t="s">
        <v>0</v>
      </c>
      <c r="B58" s="78" t="s">
        <v>63</v>
      </c>
      <c r="C58" s="80" t="s">
        <v>1</v>
      </c>
      <c r="D58" s="78" t="s">
        <v>64</v>
      </c>
      <c r="E58" s="47" t="s">
        <v>2</v>
      </c>
    </row>
    <row r="59" spans="1:37" ht="31.5">
      <c r="A59" s="9" t="s">
        <v>3</v>
      </c>
      <c r="B59" s="18">
        <v>1190361.7</v>
      </c>
      <c r="C59" s="18">
        <f>D59-B59</f>
        <v>0</v>
      </c>
      <c r="D59" s="18">
        <v>1190361.7</v>
      </c>
      <c r="E59" s="33"/>
    </row>
    <row r="61" spans="1:37" ht="15.75">
      <c r="B61" s="16"/>
      <c r="C61" s="10"/>
      <c r="D61" s="16"/>
      <c r="E61" s="34"/>
    </row>
    <row r="62" spans="1:37" ht="15.75">
      <c r="B62" s="11"/>
      <c r="C62" s="3"/>
      <c r="D62" s="11"/>
      <c r="E62" s="34"/>
    </row>
    <row r="63" spans="1:37" ht="15.75">
      <c r="A63" s="4"/>
      <c r="B63" s="16"/>
      <c r="C63" s="10"/>
      <c r="D63" s="16"/>
      <c r="E63" s="34"/>
    </row>
    <row r="64" spans="1:37" ht="15.75">
      <c r="B64" s="11"/>
      <c r="C64" s="3"/>
      <c r="D64" s="11"/>
      <c r="E64" s="34"/>
    </row>
    <row r="65" spans="1:5" ht="15.75">
      <c r="A65" s="4"/>
      <c r="B65" s="11"/>
      <c r="C65" s="3"/>
      <c r="D65" s="11"/>
      <c r="E65" s="34"/>
    </row>
    <row r="66" spans="1:5">
      <c r="A66" s="4"/>
      <c r="B66" s="4"/>
      <c r="C66" s="2"/>
      <c r="D66" s="4"/>
    </row>
    <row r="67" spans="1:5">
      <c r="A67" s="4"/>
      <c r="B67" s="4"/>
      <c r="C67" s="2"/>
      <c r="D67" s="4"/>
    </row>
    <row r="68" spans="1:5">
      <c r="A68" s="4"/>
      <c r="B68" s="4"/>
      <c r="C68" s="2"/>
      <c r="D68" s="4"/>
    </row>
    <row r="69" spans="1:5">
      <c r="A69" s="4"/>
      <c r="B69" s="4"/>
      <c r="C69" s="2"/>
      <c r="D69" s="4"/>
    </row>
    <row r="70" spans="1:5">
      <c r="A70" s="4"/>
      <c r="B70" s="4"/>
      <c r="C70" s="2"/>
      <c r="D70" s="4"/>
    </row>
    <row r="83" spans="5:5" ht="15.75">
      <c r="E83" s="36"/>
    </row>
    <row r="84" spans="5:5" ht="15.75">
      <c r="E84" s="36"/>
    </row>
    <row r="85" spans="5:5" ht="15.75">
      <c r="E85" s="36"/>
    </row>
    <row r="86" spans="5:5">
      <c r="E86" s="37"/>
    </row>
    <row r="87" spans="5:5">
      <c r="E87" s="37"/>
    </row>
    <row r="88" spans="5:5">
      <c r="E88" s="37"/>
    </row>
    <row r="89" spans="5:5">
      <c r="E89" s="37"/>
    </row>
    <row r="90" spans="5:5">
      <c r="E90" s="37"/>
    </row>
    <row r="91" spans="5:5">
      <c r="E91" s="37"/>
    </row>
    <row r="92" spans="5:5">
      <c r="E92" s="37"/>
    </row>
    <row r="93" spans="5:5">
      <c r="E93" s="37"/>
    </row>
  </sheetData>
  <mergeCells count="20">
    <mergeCell ref="A6:E6"/>
    <mergeCell ref="A7:E7"/>
    <mergeCell ref="A8:E8"/>
    <mergeCell ref="A14:E14"/>
    <mergeCell ref="A1:E1"/>
    <mergeCell ref="A11:E11"/>
    <mergeCell ref="A2:E2"/>
    <mergeCell ref="A3:E3"/>
    <mergeCell ref="A4:E4"/>
    <mergeCell ref="A5:E5"/>
    <mergeCell ref="A57:E57"/>
    <mergeCell ref="E44:E45"/>
    <mergeCell ref="E46:E55"/>
    <mergeCell ref="A20:E20"/>
    <mergeCell ref="E23:E27"/>
    <mergeCell ref="E28:E31"/>
    <mergeCell ref="E32:E33"/>
    <mergeCell ref="A35:E35"/>
    <mergeCell ref="E42:E43"/>
    <mergeCell ref="A40:E4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AK92"/>
  <sheetViews>
    <sheetView workbookViewId="0">
      <selection activeCell="B59" sqref="B59"/>
    </sheetView>
  </sheetViews>
  <sheetFormatPr defaultColWidth="9.140625" defaultRowHeight="12.75"/>
  <cols>
    <col min="1" max="1" width="29.42578125" style="15" customWidth="1"/>
    <col min="2" max="2" width="13.7109375" style="17" customWidth="1"/>
    <col min="3" max="3" width="15.7109375" style="1" customWidth="1"/>
    <col min="4" max="4" width="14.140625" style="17" customWidth="1"/>
    <col min="5" max="5" width="129.7109375" style="35" customWidth="1"/>
    <col min="6" max="8" width="9.140625" style="2"/>
    <col min="9" max="9" width="10.7109375" style="2" bestFit="1" customWidth="1"/>
    <col min="10" max="16384" width="9.140625" style="2"/>
  </cols>
  <sheetData>
    <row r="1" spans="1:37" ht="30">
      <c r="A1" s="129" t="s">
        <v>34</v>
      </c>
      <c r="B1" s="130"/>
      <c r="C1" s="130"/>
      <c r="D1" s="130"/>
      <c r="E1" s="130"/>
    </row>
    <row r="2" spans="1:37" s="77" customFormat="1" ht="21.75" customHeight="1">
      <c r="A2" s="128" t="s">
        <v>59</v>
      </c>
      <c r="B2" s="128"/>
      <c r="C2" s="128"/>
      <c r="D2" s="128"/>
      <c r="E2" s="128"/>
    </row>
    <row r="3" spans="1:37" s="77" customFormat="1" ht="21.75" customHeight="1">
      <c r="A3" s="128" t="s">
        <v>50</v>
      </c>
      <c r="B3" s="128"/>
      <c r="C3" s="128"/>
      <c r="D3" s="128"/>
      <c r="E3" s="128"/>
    </row>
    <row r="4" spans="1:37" s="77" customFormat="1" ht="21.75" customHeight="1">
      <c r="A4" s="128" t="s">
        <v>52</v>
      </c>
      <c r="B4" s="128"/>
      <c r="C4" s="128"/>
      <c r="D4" s="128"/>
      <c r="E4" s="128"/>
    </row>
    <row r="5" spans="1:37" s="77" customFormat="1" ht="21.75" customHeight="1">
      <c r="A5" s="128" t="s">
        <v>51</v>
      </c>
      <c r="B5" s="128"/>
      <c r="C5" s="128"/>
      <c r="D5" s="128"/>
      <c r="E5" s="128"/>
    </row>
    <row r="6" spans="1:37" s="77" customFormat="1" ht="21.75" customHeight="1">
      <c r="A6" s="128" t="s">
        <v>53</v>
      </c>
      <c r="B6" s="128"/>
      <c r="C6" s="128"/>
      <c r="D6" s="128"/>
      <c r="E6" s="128"/>
    </row>
    <row r="7" spans="1:37" s="77" customFormat="1" ht="21.75" customHeight="1">
      <c r="A7" s="128" t="s">
        <v>54</v>
      </c>
      <c r="B7" s="128"/>
      <c r="C7" s="128"/>
      <c r="D7" s="128"/>
      <c r="E7" s="128"/>
    </row>
    <row r="8" spans="1:37" s="77" customFormat="1" ht="21.75" customHeight="1">
      <c r="A8" s="128" t="s">
        <v>55</v>
      </c>
      <c r="B8" s="128"/>
      <c r="C8" s="128"/>
      <c r="D8" s="128"/>
      <c r="E8" s="128"/>
    </row>
    <row r="9" spans="1:37" ht="15.75">
      <c r="A9" s="13"/>
      <c r="B9" s="14"/>
      <c r="C9" s="12"/>
      <c r="D9" s="14"/>
      <c r="E9" s="27"/>
    </row>
    <row r="10" spans="1:37" ht="63.75">
      <c r="A10" s="43" t="s">
        <v>0</v>
      </c>
      <c r="B10" s="78" t="s">
        <v>63</v>
      </c>
      <c r="C10" s="80" t="s">
        <v>1</v>
      </c>
      <c r="D10" s="78" t="s">
        <v>64</v>
      </c>
      <c r="E10" s="44" t="s">
        <v>2</v>
      </c>
    </row>
    <row r="11" spans="1:37" ht="16.5">
      <c r="A11" s="126" t="s">
        <v>30</v>
      </c>
      <c r="B11" s="126"/>
      <c r="C11" s="126"/>
      <c r="D11" s="126"/>
      <c r="E11" s="126"/>
    </row>
    <row r="12" spans="1:37" s="4" customFormat="1" ht="18.75" hidden="1">
      <c r="A12" s="49"/>
      <c r="B12" s="52"/>
      <c r="C12" s="52">
        <f t="shared" ref="C12:C13" si="0">D12-B12</f>
        <v>0</v>
      </c>
      <c r="D12" s="48"/>
      <c r="E12" s="53"/>
    </row>
    <row r="13" spans="1:37" s="4" customFormat="1" ht="31.5">
      <c r="A13" s="64" t="s">
        <v>24</v>
      </c>
      <c r="B13" s="22">
        <f>SUM(B12:B12)</f>
        <v>0</v>
      </c>
      <c r="C13" s="22">
        <f t="shared" si="0"/>
        <v>0</v>
      </c>
      <c r="D13" s="22">
        <f>D12</f>
        <v>0</v>
      </c>
      <c r="E13" s="28"/>
    </row>
    <row r="14" spans="1:37" ht="62.25" customHeight="1">
      <c r="A14" s="125" t="s">
        <v>61</v>
      </c>
      <c r="B14" s="125"/>
      <c r="C14" s="125"/>
      <c r="D14" s="125"/>
      <c r="E14" s="125"/>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69.75" customHeight="1">
      <c r="A15" s="45" t="s">
        <v>0</v>
      </c>
      <c r="B15" s="78" t="s">
        <v>63</v>
      </c>
      <c r="C15" s="80" t="s">
        <v>1</v>
      </c>
      <c r="D15" s="78" t="s">
        <v>64</v>
      </c>
      <c r="E15" s="47" t="s">
        <v>2</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8.75" hidden="1">
      <c r="A16" s="23"/>
      <c r="B16" s="26"/>
      <c r="C16" s="38">
        <f t="shared" ref="C16:C18" si="1">D16-B16</f>
        <v>0</v>
      </c>
      <c r="D16" s="26"/>
      <c r="E16" s="74"/>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18.75" hidden="1">
      <c r="A17" s="19"/>
      <c r="B17" s="26"/>
      <c r="C17" s="38">
        <f t="shared" si="1"/>
        <v>0</v>
      </c>
      <c r="D17" s="26"/>
      <c r="E17" s="74"/>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18.75" hidden="1">
      <c r="A18" s="19"/>
      <c r="B18" s="26"/>
      <c r="C18" s="52">
        <f t="shared" si="1"/>
        <v>0</v>
      </c>
      <c r="D18" s="48"/>
      <c r="E18" s="62"/>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s="7" customFormat="1" ht="35.25" customHeight="1">
      <c r="A19" s="9" t="s">
        <v>26</v>
      </c>
      <c r="B19" s="18">
        <f>SUM(B16:B18)</f>
        <v>0</v>
      </c>
      <c r="C19" s="18">
        <f>D19-B19</f>
        <v>0</v>
      </c>
      <c r="D19" s="18">
        <v>0</v>
      </c>
      <c r="E19" s="30"/>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row>
    <row r="20" spans="1:37" s="7" customFormat="1" ht="32.25" hidden="1" customHeight="1">
      <c r="A20" s="126" t="s">
        <v>27</v>
      </c>
      <c r="B20" s="126"/>
      <c r="C20" s="126"/>
      <c r="D20" s="126"/>
      <c r="E20" s="126"/>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row>
    <row r="21" spans="1:37" ht="71.25" hidden="1" customHeight="1">
      <c r="A21" s="45" t="s">
        <v>0</v>
      </c>
      <c r="B21" s="46" t="s">
        <v>13</v>
      </c>
      <c r="C21" s="45" t="s">
        <v>1</v>
      </c>
      <c r="D21" s="46" t="s">
        <v>14</v>
      </c>
      <c r="E21" s="47" t="s">
        <v>2</v>
      </c>
    </row>
    <row r="22" spans="1:37" s="7" customFormat="1" ht="42" hidden="1" customHeight="1">
      <c r="A22" s="24" t="s">
        <v>8</v>
      </c>
      <c r="B22" s="48"/>
      <c r="C22" s="52">
        <f t="shared" ref="C22:C38" si="2">D22-B22</f>
        <v>0</v>
      </c>
      <c r="D22" s="48"/>
      <c r="E22" s="63" t="s">
        <v>28</v>
      </c>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row>
    <row r="23" spans="1:37" s="7" customFormat="1" ht="23.25" hidden="1" customHeight="1">
      <c r="A23" s="19"/>
      <c r="B23" s="26">
        <v>0</v>
      </c>
      <c r="C23" s="38">
        <f t="shared" si="2"/>
        <v>0</v>
      </c>
      <c r="D23" s="26"/>
      <c r="E23" s="117"/>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row>
    <row r="24" spans="1:37" s="7" customFormat="1" ht="23.25" hidden="1" customHeight="1">
      <c r="A24" s="19"/>
      <c r="B24" s="26">
        <v>0</v>
      </c>
      <c r="C24" s="38">
        <f t="shared" si="2"/>
        <v>0</v>
      </c>
      <c r="D24" s="26"/>
      <c r="E24" s="117"/>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row>
    <row r="25" spans="1:37" s="7" customFormat="1" ht="23.25" hidden="1" customHeight="1">
      <c r="A25" s="19"/>
      <c r="B25" s="26">
        <v>0</v>
      </c>
      <c r="C25" s="38">
        <f>D25-B25</f>
        <v>0</v>
      </c>
      <c r="D25" s="26"/>
      <c r="E25" s="117"/>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row>
    <row r="26" spans="1:37" s="7" customFormat="1" ht="23.25" hidden="1" customHeight="1">
      <c r="A26" s="19"/>
      <c r="B26" s="26">
        <v>0</v>
      </c>
      <c r="C26" s="38">
        <f>D26-B26</f>
        <v>0</v>
      </c>
      <c r="D26" s="26"/>
      <c r="E26" s="117"/>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row>
    <row r="27" spans="1:37" s="7" customFormat="1" ht="23.25" hidden="1" customHeight="1">
      <c r="A27" s="19"/>
      <c r="B27" s="26">
        <v>0</v>
      </c>
      <c r="C27" s="38">
        <f t="shared" ref="C27:C31" si="3">D27-B27</f>
        <v>0</v>
      </c>
      <c r="D27" s="26"/>
      <c r="E27" s="117"/>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row>
    <row r="28" spans="1:37" s="7" customFormat="1" ht="16.5" hidden="1">
      <c r="A28" s="19"/>
      <c r="B28" s="26">
        <v>0</v>
      </c>
      <c r="C28" s="38">
        <f>D28-B28</f>
        <v>0</v>
      </c>
      <c r="D28" s="26"/>
      <c r="E28" s="117"/>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row>
    <row r="29" spans="1:37" s="7" customFormat="1" ht="16.5" hidden="1">
      <c r="A29" s="19"/>
      <c r="B29" s="26">
        <v>0</v>
      </c>
      <c r="C29" s="38">
        <f t="shared" si="3"/>
        <v>0</v>
      </c>
      <c r="D29" s="26"/>
      <c r="E29" s="117"/>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row>
    <row r="30" spans="1:37" s="7" customFormat="1" ht="16.5" hidden="1">
      <c r="A30" s="19"/>
      <c r="B30" s="26">
        <v>0</v>
      </c>
      <c r="C30" s="38">
        <f t="shared" si="3"/>
        <v>0</v>
      </c>
      <c r="D30" s="26"/>
      <c r="E30" s="117"/>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row>
    <row r="31" spans="1:37" s="7" customFormat="1" ht="16.5" hidden="1">
      <c r="A31" s="19"/>
      <c r="B31" s="26">
        <v>0</v>
      </c>
      <c r="C31" s="38">
        <f t="shared" si="3"/>
        <v>0</v>
      </c>
      <c r="D31" s="26"/>
      <c r="E31" s="117"/>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row>
    <row r="32" spans="1:37" s="7" customFormat="1" ht="30" hidden="1" customHeight="1">
      <c r="A32" s="19"/>
      <c r="B32" s="26">
        <v>0</v>
      </c>
      <c r="C32" s="38">
        <f>D32-B32</f>
        <v>0</v>
      </c>
      <c r="D32" s="26"/>
      <c r="E32" s="110"/>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row>
    <row r="33" spans="1:37" s="7" customFormat="1" ht="30" hidden="1" customHeight="1">
      <c r="A33" s="19"/>
      <c r="B33" s="26">
        <v>0</v>
      </c>
      <c r="C33" s="38">
        <f>D33-B33</f>
        <v>0</v>
      </c>
      <c r="D33" s="26"/>
      <c r="E33" s="97"/>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row>
    <row r="34" spans="1:37" s="7" customFormat="1" ht="33.75" hidden="1" customHeight="1">
      <c r="A34" s="9" t="s">
        <v>26</v>
      </c>
      <c r="B34" s="18">
        <f>SUM(B22:B33)</f>
        <v>0</v>
      </c>
      <c r="C34" s="18">
        <f>D34-B34</f>
        <v>0</v>
      </c>
      <c r="D34" s="18">
        <f>SUM(D22:D33)</f>
        <v>0</v>
      </c>
      <c r="E34" s="30"/>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row>
    <row r="35" spans="1:37" s="7" customFormat="1" ht="32.25" hidden="1" customHeight="1">
      <c r="A35" s="126" t="s">
        <v>29</v>
      </c>
      <c r="B35" s="126"/>
      <c r="C35" s="126"/>
      <c r="D35" s="126"/>
      <c r="E35" s="126"/>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row>
    <row r="36" spans="1:37" ht="71.25" hidden="1" customHeight="1">
      <c r="A36" s="45" t="s">
        <v>0</v>
      </c>
      <c r="B36" s="46" t="s">
        <v>13</v>
      </c>
      <c r="C36" s="45" t="s">
        <v>1</v>
      </c>
      <c r="D36" s="46" t="s">
        <v>14</v>
      </c>
      <c r="E36" s="41" t="s">
        <v>2</v>
      </c>
    </row>
    <row r="37" spans="1:37" s="7" customFormat="1" ht="57" hidden="1" customHeight="1">
      <c r="A37" s="24" t="s">
        <v>9</v>
      </c>
      <c r="B37" s="48"/>
      <c r="C37" s="52">
        <f t="shared" si="2"/>
        <v>0</v>
      </c>
      <c r="D37" s="48"/>
      <c r="E37" s="65" t="s">
        <v>39</v>
      </c>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row>
    <row r="38" spans="1:37" s="7" customFormat="1" ht="99.75" hidden="1" customHeight="1">
      <c r="A38" s="19" t="s">
        <v>12</v>
      </c>
      <c r="B38" s="26"/>
      <c r="C38" s="38">
        <f t="shared" si="2"/>
        <v>0</v>
      </c>
      <c r="D38" s="26"/>
      <c r="E38" s="65" t="s">
        <v>38</v>
      </c>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row>
    <row r="39" spans="1:37" s="7" customFormat="1" ht="31.5" hidden="1">
      <c r="A39" s="9" t="s">
        <v>26</v>
      </c>
      <c r="B39" s="18">
        <v>0</v>
      </c>
      <c r="C39" s="18">
        <f>D39-B39</f>
        <v>0</v>
      </c>
      <c r="D39" s="18">
        <v>0</v>
      </c>
      <c r="E39" s="30"/>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row>
    <row r="40" spans="1:37" ht="23.25" customHeight="1">
      <c r="A40" s="127" t="s">
        <v>31</v>
      </c>
      <c r="B40" s="127"/>
      <c r="C40" s="127"/>
      <c r="D40" s="127"/>
      <c r="E40" s="127"/>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row>
    <row r="41" spans="1:37" ht="71.25" customHeight="1">
      <c r="A41" s="45" t="s">
        <v>0</v>
      </c>
      <c r="B41" s="78" t="s">
        <v>63</v>
      </c>
      <c r="C41" s="80" t="s">
        <v>1</v>
      </c>
      <c r="D41" s="78" t="s">
        <v>64</v>
      </c>
      <c r="E41" s="47" t="s">
        <v>2</v>
      </c>
    </row>
    <row r="42" spans="1:37" s="5" customFormat="1" ht="16.5" hidden="1">
      <c r="A42" s="19"/>
      <c r="B42" s="26"/>
      <c r="C42" s="38">
        <f t="shared" ref="C42:C54" si="4">D42-B42</f>
        <v>0</v>
      </c>
      <c r="D42" s="26"/>
      <c r="E42" s="117"/>
    </row>
    <row r="43" spans="1:37" s="5" customFormat="1" ht="16.5" hidden="1">
      <c r="A43" s="19"/>
      <c r="B43" s="26"/>
      <c r="C43" s="38">
        <f t="shared" si="4"/>
        <v>0</v>
      </c>
      <c r="D43" s="26"/>
      <c r="E43" s="117"/>
    </row>
    <row r="44" spans="1:37" s="5" customFormat="1" ht="16.5" hidden="1">
      <c r="A44" s="19"/>
      <c r="B44" s="26"/>
      <c r="C44" s="38">
        <f t="shared" si="4"/>
        <v>0</v>
      </c>
      <c r="D44" s="26"/>
      <c r="E44" s="117"/>
    </row>
    <row r="45" spans="1:37" s="5" customFormat="1" ht="16.5" hidden="1">
      <c r="A45" s="19"/>
      <c r="B45" s="26"/>
      <c r="C45" s="38">
        <f t="shared" si="4"/>
        <v>0</v>
      </c>
      <c r="D45" s="26"/>
      <c r="E45" s="117"/>
    </row>
    <row r="46" spans="1:37" s="5" customFormat="1" ht="16.5" hidden="1">
      <c r="A46" s="19"/>
      <c r="B46" s="26"/>
      <c r="C46" s="38">
        <f t="shared" si="4"/>
        <v>0</v>
      </c>
      <c r="D46" s="26"/>
      <c r="E46" s="117"/>
    </row>
    <row r="47" spans="1:37" s="5" customFormat="1" ht="16.5" hidden="1">
      <c r="A47" s="19"/>
      <c r="B47" s="26"/>
      <c r="C47" s="38">
        <f t="shared" si="4"/>
        <v>0</v>
      </c>
      <c r="D47" s="26"/>
      <c r="E47" s="117"/>
    </row>
    <row r="48" spans="1:37" s="5" customFormat="1" ht="16.5" hidden="1">
      <c r="A48" s="19"/>
      <c r="B48" s="26"/>
      <c r="C48" s="38">
        <f t="shared" si="4"/>
        <v>0</v>
      </c>
      <c r="D48" s="26"/>
      <c r="E48" s="117"/>
    </row>
    <row r="49" spans="1:37" s="5" customFormat="1" ht="16.5" hidden="1">
      <c r="A49" s="19"/>
      <c r="B49" s="26"/>
      <c r="C49" s="38">
        <f t="shared" si="4"/>
        <v>0</v>
      </c>
      <c r="D49" s="26"/>
      <c r="E49" s="117"/>
    </row>
    <row r="50" spans="1:37" s="5" customFormat="1" ht="16.5" hidden="1">
      <c r="A50" s="19"/>
      <c r="B50" s="26"/>
      <c r="C50" s="38">
        <f t="shared" si="4"/>
        <v>0</v>
      </c>
      <c r="D50" s="26"/>
      <c r="E50" s="117"/>
    </row>
    <row r="51" spans="1:37" s="5" customFormat="1" ht="16.5" hidden="1">
      <c r="A51" s="19"/>
      <c r="B51" s="26"/>
      <c r="C51" s="38">
        <f t="shared" si="4"/>
        <v>0</v>
      </c>
      <c r="D51" s="26"/>
      <c r="E51" s="117"/>
    </row>
    <row r="52" spans="1:37" s="5" customFormat="1" ht="16.5" hidden="1">
      <c r="A52" s="19"/>
      <c r="B52" s="26"/>
      <c r="C52" s="38">
        <f t="shared" si="4"/>
        <v>0</v>
      </c>
      <c r="D52" s="26"/>
      <c r="E52" s="117"/>
    </row>
    <row r="53" spans="1:37" s="5" customFormat="1" ht="16.5" hidden="1">
      <c r="A53" s="19"/>
      <c r="B53" s="26"/>
      <c r="C53" s="38">
        <f t="shared" si="4"/>
        <v>0</v>
      </c>
      <c r="D53" s="26"/>
      <c r="E53" s="117"/>
    </row>
    <row r="54" spans="1:37" s="5" customFormat="1" ht="16.5" hidden="1">
      <c r="A54" s="19"/>
      <c r="B54" s="26"/>
      <c r="C54" s="38">
        <f t="shared" si="4"/>
        <v>0</v>
      </c>
      <c r="D54" s="26"/>
      <c r="E54" s="117"/>
    </row>
    <row r="55" spans="1:37" ht="83.25" customHeight="1">
      <c r="A55" s="9" t="s">
        <v>33</v>
      </c>
      <c r="B55" s="18">
        <f>SUM(B42:B54)</f>
        <v>0</v>
      </c>
      <c r="C55" s="18">
        <f>D55-B55</f>
        <v>0</v>
      </c>
      <c r="D55" s="18">
        <v>0</v>
      </c>
      <c r="E55" s="31"/>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row>
    <row r="56" spans="1:37" ht="13.5">
      <c r="A56" s="111"/>
      <c r="B56" s="111"/>
      <c r="C56" s="111"/>
      <c r="D56" s="111"/>
      <c r="E56" s="111"/>
    </row>
    <row r="57" spans="1:37" ht="63.75">
      <c r="A57" s="45" t="s">
        <v>0</v>
      </c>
      <c r="B57" s="78" t="s">
        <v>63</v>
      </c>
      <c r="C57" s="80" t="s">
        <v>1</v>
      </c>
      <c r="D57" s="78" t="s">
        <v>64</v>
      </c>
      <c r="E57" s="47" t="s">
        <v>2</v>
      </c>
    </row>
    <row r="58" spans="1:37" ht="31.5">
      <c r="A58" s="9" t="s">
        <v>3</v>
      </c>
      <c r="B58" s="18">
        <v>1221019.6000000001</v>
      </c>
      <c r="C58" s="18">
        <f>D58-B58</f>
        <v>0</v>
      </c>
      <c r="D58" s="18">
        <v>1221019.6000000001</v>
      </c>
      <c r="E58" s="33"/>
    </row>
    <row r="60" spans="1:37" ht="15.75">
      <c r="B60" s="16"/>
      <c r="C60" s="10"/>
      <c r="D60" s="16"/>
      <c r="E60" s="34"/>
    </row>
    <row r="61" spans="1:37" ht="15.75">
      <c r="B61" s="11"/>
      <c r="C61" s="3"/>
      <c r="D61" s="11"/>
      <c r="E61" s="34"/>
    </row>
    <row r="62" spans="1:37" ht="15.75">
      <c r="A62" s="4"/>
      <c r="B62" s="16"/>
      <c r="C62" s="10"/>
      <c r="D62" s="16"/>
      <c r="E62" s="34"/>
    </row>
    <row r="63" spans="1:37" ht="15.75">
      <c r="B63" s="11"/>
      <c r="C63" s="3"/>
      <c r="D63" s="11"/>
      <c r="E63" s="34"/>
    </row>
    <row r="64" spans="1:37" ht="15.75">
      <c r="A64" s="4"/>
      <c r="B64" s="11"/>
      <c r="C64" s="3"/>
      <c r="D64" s="11"/>
      <c r="E64" s="34"/>
    </row>
    <row r="65" spans="1:4">
      <c r="A65" s="4"/>
      <c r="B65" s="4"/>
      <c r="C65" s="2"/>
      <c r="D65" s="4"/>
    </row>
    <row r="66" spans="1:4">
      <c r="A66" s="4"/>
      <c r="B66" s="4"/>
      <c r="C66" s="2"/>
      <c r="D66" s="4"/>
    </row>
    <row r="67" spans="1:4">
      <c r="A67" s="4"/>
      <c r="B67" s="4"/>
      <c r="C67" s="2"/>
      <c r="D67" s="4"/>
    </row>
    <row r="68" spans="1:4">
      <c r="A68" s="4"/>
      <c r="B68" s="4"/>
      <c r="C68" s="2"/>
      <c r="D68" s="4"/>
    </row>
    <row r="69" spans="1:4">
      <c r="A69" s="4"/>
      <c r="B69" s="4"/>
      <c r="C69" s="2"/>
      <c r="D69" s="4"/>
    </row>
    <row r="72" spans="1:4" ht="16.5" customHeight="1"/>
    <row r="73" spans="1:4" ht="16.5" customHeight="1"/>
    <row r="74" spans="1:4" ht="16.5" customHeight="1"/>
    <row r="75" spans="1:4" ht="16.5" customHeight="1"/>
    <row r="76" spans="1:4" ht="16.5" customHeight="1"/>
    <row r="77" spans="1:4" ht="16.5" customHeight="1"/>
    <row r="80" spans="1:4" ht="12.75" customHeight="1"/>
    <row r="82" spans="5:5" ht="15.75">
      <c r="E82" s="36"/>
    </row>
    <row r="83" spans="5:5" ht="15.75">
      <c r="E83" s="36"/>
    </row>
    <row r="84" spans="5:5" ht="15.75">
      <c r="E84" s="36"/>
    </row>
    <row r="85" spans="5:5">
      <c r="E85" s="37"/>
    </row>
    <row r="86" spans="5:5">
      <c r="E86" s="37"/>
    </row>
    <row r="87" spans="5:5">
      <c r="E87" s="37"/>
    </row>
    <row r="88" spans="5:5">
      <c r="E88" s="37"/>
    </row>
    <row r="89" spans="5:5">
      <c r="E89" s="37"/>
    </row>
    <row r="90" spans="5:5">
      <c r="E90" s="37"/>
    </row>
    <row r="91" spans="5:5">
      <c r="E91" s="37"/>
    </row>
    <row r="92" spans="5:5">
      <c r="E92" s="37"/>
    </row>
  </sheetData>
  <mergeCells count="20">
    <mergeCell ref="E46:E54"/>
    <mergeCell ref="A56:E56"/>
    <mergeCell ref="E28:E31"/>
    <mergeCell ref="E32:E33"/>
    <mergeCell ref="A35:E35"/>
    <mergeCell ref="A40:E40"/>
    <mergeCell ref="E42:E43"/>
    <mergeCell ref="E44:E45"/>
    <mergeCell ref="A1:E1"/>
    <mergeCell ref="A11:E11"/>
    <mergeCell ref="A14:E14"/>
    <mergeCell ref="A20:E20"/>
    <mergeCell ref="E23:E27"/>
    <mergeCell ref="A2:E2"/>
    <mergeCell ref="A3:E3"/>
    <mergeCell ref="A4:E4"/>
    <mergeCell ref="A5:E5"/>
    <mergeCell ref="A6:E6"/>
    <mergeCell ref="A7:E7"/>
    <mergeCell ref="A8:E8"/>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D33"/>
  <sheetViews>
    <sheetView workbookViewId="0">
      <selection activeCell="C3" sqref="C3:C8"/>
    </sheetView>
  </sheetViews>
  <sheetFormatPr defaultRowHeight="12.75"/>
  <cols>
    <col min="1" max="1" width="37.42578125" style="69" customWidth="1"/>
    <col min="2" max="2" width="16.85546875" style="70" customWidth="1"/>
    <col min="3" max="3" width="14.5703125" style="70" customWidth="1"/>
    <col min="4" max="4" width="19.28515625" style="70" customWidth="1"/>
    <col min="5" max="16384" width="9.140625" style="69"/>
  </cols>
  <sheetData>
    <row r="1" spans="1:4" ht="30">
      <c r="A1" s="129" t="s">
        <v>23</v>
      </c>
      <c r="B1" s="131"/>
      <c r="C1" s="131"/>
      <c r="D1" s="131"/>
    </row>
    <row r="2" spans="1:4" ht="63.75">
      <c r="A2" s="45" t="s">
        <v>47</v>
      </c>
      <c r="B2" s="78" t="s">
        <v>63</v>
      </c>
      <c r="C2" s="80" t="s">
        <v>1</v>
      </c>
      <c r="D2" s="78" t="s">
        <v>64</v>
      </c>
    </row>
    <row r="3" spans="1:4" ht="51">
      <c r="A3" s="67" t="s">
        <v>40</v>
      </c>
      <c r="B3" s="66">
        <v>837214.2</v>
      </c>
      <c r="C3" s="66">
        <f t="shared" ref="C3:C5" si="0">D3-B3</f>
        <v>13602.600000000093</v>
      </c>
      <c r="D3" s="66">
        <v>850816.8</v>
      </c>
    </row>
    <row r="4" spans="1:4" ht="51">
      <c r="A4" s="67" t="s">
        <v>41</v>
      </c>
      <c r="B4" s="66">
        <v>68998.600000000006</v>
      </c>
      <c r="C4" s="66">
        <f t="shared" si="0"/>
        <v>-3210.9000000000087</v>
      </c>
      <c r="D4" s="66">
        <v>65787.7</v>
      </c>
    </row>
    <row r="5" spans="1:4" ht="57.75" customHeight="1">
      <c r="A5" s="67" t="s">
        <v>42</v>
      </c>
      <c r="B5" s="66">
        <v>264108.7</v>
      </c>
      <c r="C5" s="66">
        <f t="shared" si="0"/>
        <v>2165.5</v>
      </c>
      <c r="D5" s="66">
        <v>266274.2</v>
      </c>
    </row>
    <row r="6" spans="1:4" ht="42.75" customHeight="1">
      <c r="A6" s="67" t="s">
        <v>43</v>
      </c>
      <c r="B6" s="66">
        <v>96871.6</v>
      </c>
      <c r="C6" s="66">
        <f>D6-B6</f>
        <v>1865.5999999999913</v>
      </c>
      <c r="D6" s="66">
        <v>98737.2</v>
      </c>
    </row>
    <row r="7" spans="1:4" ht="38.25">
      <c r="A7" s="67" t="s">
        <v>44</v>
      </c>
      <c r="B7" s="66">
        <v>5030</v>
      </c>
      <c r="C7" s="66">
        <f>D7-B7</f>
        <v>0</v>
      </c>
      <c r="D7" s="66">
        <v>5030</v>
      </c>
    </row>
    <row r="8" spans="1:4" ht="51">
      <c r="A8" s="67" t="s">
        <v>45</v>
      </c>
      <c r="B8" s="66">
        <v>4534.3</v>
      </c>
      <c r="C8" s="66">
        <f>D8-B8</f>
        <v>0</v>
      </c>
      <c r="D8" s="66">
        <v>4534.3</v>
      </c>
    </row>
    <row r="9" spans="1:4" ht="16.5">
      <c r="A9" s="68" t="s">
        <v>3</v>
      </c>
      <c r="B9" s="38">
        <v>1276757.3999999999</v>
      </c>
      <c r="C9" s="38">
        <f>D9-B9</f>
        <v>14422.800000000047</v>
      </c>
      <c r="D9" s="38">
        <v>1291180.2</v>
      </c>
    </row>
    <row r="12" spans="1:4" ht="30">
      <c r="A12" s="129" t="s">
        <v>35</v>
      </c>
      <c r="B12" s="131"/>
      <c r="C12" s="131"/>
      <c r="D12" s="131"/>
    </row>
    <row r="13" spans="1:4" ht="63.75">
      <c r="A13" s="45" t="s">
        <v>47</v>
      </c>
      <c r="B13" s="78" t="s">
        <v>63</v>
      </c>
      <c r="C13" s="80" t="s">
        <v>1</v>
      </c>
      <c r="D13" s="78" t="s">
        <v>64</v>
      </c>
    </row>
    <row r="14" spans="1:4" ht="15.75">
      <c r="A14" s="68" t="s">
        <v>46</v>
      </c>
      <c r="B14" s="71">
        <v>18285.099999999999</v>
      </c>
      <c r="C14" s="66">
        <f t="shared" ref="C14:C17" si="1">D14-B14</f>
        <v>0</v>
      </c>
      <c r="D14" s="71">
        <v>18285.099999999999</v>
      </c>
    </row>
    <row r="15" spans="1:4" ht="51">
      <c r="A15" s="67" t="s">
        <v>40</v>
      </c>
      <c r="B15" s="66">
        <v>726103.9</v>
      </c>
      <c r="C15" s="66">
        <f t="shared" si="1"/>
        <v>0</v>
      </c>
      <c r="D15" s="66">
        <v>726103.9</v>
      </c>
    </row>
    <row r="16" spans="1:4" ht="51">
      <c r="A16" s="67" t="s">
        <v>41</v>
      </c>
      <c r="B16" s="66">
        <v>171007.7</v>
      </c>
      <c r="C16" s="66">
        <f t="shared" si="1"/>
        <v>0</v>
      </c>
      <c r="D16" s="66">
        <v>171007.7</v>
      </c>
    </row>
    <row r="17" spans="1:4" ht="55.5" customHeight="1">
      <c r="A17" s="67" t="s">
        <v>42</v>
      </c>
      <c r="B17" s="66">
        <v>177441.6</v>
      </c>
      <c r="C17" s="66">
        <f t="shared" si="1"/>
        <v>0</v>
      </c>
      <c r="D17" s="66">
        <v>177441.6</v>
      </c>
    </row>
    <row r="18" spans="1:4" ht="44.25" customHeight="1">
      <c r="A18" s="67" t="s">
        <v>43</v>
      </c>
      <c r="B18" s="66">
        <v>87654.9</v>
      </c>
      <c r="C18" s="66">
        <f>D18-B18</f>
        <v>0</v>
      </c>
      <c r="D18" s="66">
        <v>87654.9</v>
      </c>
    </row>
    <row r="19" spans="1:4" ht="38.25">
      <c r="A19" s="67" t="s">
        <v>44</v>
      </c>
      <c r="B19" s="66">
        <v>5154.3</v>
      </c>
      <c r="C19" s="66">
        <f>D19-B19</f>
        <v>0</v>
      </c>
      <c r="D19" s="66">
        <v>5154.3</v>
      </c>
    </row>
    <row r="20" spans="1:4" ht="51">
      <c r="A20" s="67" t="s">
        <v>45</v>
      </c>
      <c r="B20" s="66">
        <v>4714.2</v>
      </c>
      <c r="C20" s="66">
        <f>D20-B20</f>
        <v>0</v>
      </c>
      <c r="D20" s="66">
        <v>4714.2</v>
      </c>
    </row>
    <row r="21" spans="1:4" ht="16.5">
      <c r="A21" s="68" t="s">
        <v>3</v>
      </c>
      <c r="B21" s="38">
        <v>1190361.7</v>
      </c>
      <c r="C21" s="38">
        <f>D21-B21</f>
        <v>0</v>
      </c>
      <c r="D21" s="38">
        <v>1190361.7</v>
      </c>
    </row>
    <row r="24" spans="1:4" ht="30">
      <c r="A24" s="129" t="s">
        <v>34</v>
      </c>
      <c r="B24" s="131"/>
      <c r="C24" s="131"/>
      <c r="D24" s="131"/>
    </row>
    <row r="25" spans="1:4" ht="63.75">
      <c r="A25" s="45" t="s">
        <v>47</v>
      </c>
      <c r="B25" s="78" t="s">
        <v>63</v>
      </c>
      <c r="C25" s="80" t="s">
        <v>1</v>
      </c>
      <c r="D25" s="78" t="s">
        <v>64</v>
      </c>
    </row>
    <row r="26" spans="1:4" ht="15.75">
      <c r="A26" s="68" t="s">
        <v>46</v>
      </c>
      <c r="B26" s="71">
        <v>37971.800000000003</v>
      </c>
      <c r="C26" s="66">
        <f t="shared" ref="C26:C29" si="2">D26-B26</f>
        <v>0</v>
      </c>
      <c r="D26" s="71">
        <v>37971.800000000003</v>
      </c>
    </row>
    <row r="27" spans="1:4" ht="51">
      <c r="A27" s="67" t="s">
        <v>40</v>
      </c>
      <c r="B27" s="66">
        <v>722453.3</v>
      </c>
      <c r="C27" s="66">
        <f t="shared" si="2"/>
        <v>0</v>
      </c>
      <c r="D27" s="66">
        <v>722453.3</v>
      </c>
    </row>
    <row r="28" spans="1:4" ht="51">
      <c r="A28" s="67" t="s">
        <v>41</v>
      </c>
      <c r="B28" s="66">
        <v>173462.39999999999</v>
      </c>
      <c r="C28" s="66">
        <f t="shared" si="2"/>
        <v>0</v>
      </c>
      <c r="D28" s="66">
        <v>173462.39999999999</v>
      </c>
    </row>
    <row r="29" spans="1:4" ht="63.75">
      <c r="A29" s="67" t="s">
        <v>42</v>
      </c>
      <c r="B29" s="66">
        <v>190945.7</v>
      </c>
      <c r="C29" s="66">
        <f t="shared" si="2"/>
        <v>0</v>
      </c>
      <c r="D29" s="66">
        <v>190945.7</v>
      </c>
    </row>
    <row r="30" spans="1:4" ht="51">
      <c r="A30" s="67" t="s">
        <v>43</v>
      </c>
      <c r="B30" s="66">
        <v>86158.399999999994</v>
      </c>
      <c r="C30" s="66">
        <f>D30-B30</f>
        <v>0</v>
      </c>
      <c r="D30" s="66">
        <v>86158.399999999994</v>
      </c>
    </row>
    <row r="31" spans="1:4" ht="38.25">
      <c r="A31" s="67" t="s">
        <v>44</v>
      </c>
      <c r="B31" s="66">
        <v>5126.5</v>
      </c>
      <c r="C31" s="66">
        <f>D31-B31</f>
        <v>0</v>
      </c>
      <c r="D31" s="66">
        <v>5126.5</v>
      </c>
    </row>
    <row r="32" spans="1:4" ht="51">
      <c r="A32" s="67" t="s">
        <v>45</v>
      </c>
      <c r="B32" s="66">
        <v>4901.3999999999996</v>
      </c>
      <c r="C32" s="66">
        <f>D32-B32</f>
        <v>0</v>
      </c>
      <c r="D32" s="66">
        <v>4901.3999999999996</v>
      </c>
    </row>
    <row r="33" spans="1:4" ht="16.5">
      <c r="A33" s="68" t="s">
        <v>3</v>
      </c>
      <c r="B33" s="38">
        <v>1221019.6000000001</v>
      </c>
      <c r="C33" s="38">
        <f>D33-B33</f>
        <v>0</v>
      </c>
      <c r="D33" s="38">
        <v>1221019.6000000001</v>
      </c>
    </row>
  </sheetData>
  <mergeCells count="3">
    <mergeCell ref="A1:D1"/>
    <mergeCell ref="A12:D12"/>
    <mergeCell ref="A24:D24"/>
  </mergeCells>
  <pageMargins left="0.70866141732283472" right="0.31496062992125984" top="0.55118110236220474" bottom="0.35433070866141736" header="0.11811023622047245" footer="0.1181102362204724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2025</vt:lpstr>
      <vt:lpstr>2026</vt:lpstr>
      <vt:lpstr>2027</vt:lpstr>
      <vt:lpstr>ГРБС</vt:lpstr>
      <vt:lpstr>'2025'!Заголовки_для_печати</vt:lpstr>
      <vt:lpstr>'2025'!Область_печати</vt:lpstr>
    </vt:vector>
  </TitlesOfParts>
  <Company>Организация</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f_kristi</dc:creator>
  <cp:lastModifiedBy>Татьяна Валентиновна Доровская</cp:lastModifiedBy>
  <cp:lastPrinted>2025-03-25T11:14:35Z</cp:lastPrinted>
  <dcterms:created xsi:type="dcterms:W3CDTF">2014-03-12T04:43:32Z</dcterms:created>
  <dcterms:modified xsi:type="dcterms:W3CDTF">2025-03-25T11:15:25Z</dcterms:modified>
</cp:coreProperties>
</file>