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80" windowWidth="18465" windowHeight="12120"/>
  </bookViews>
  <sheets>
    <sheet name="2025" sheetId="1" r:id="rId1"/>
    <sheet name="ГРБС" sheetId="6" r:id="rId2"/>
  </sheets>
  <definedNames>
    <definedName name="_xlnm._FilterDatabase" localSheetId="0" hidden="1">'2025'!$A$11:$E$159</definedName>
    <definedName name="_xlnm.Print_Titles" localSheetId="0">'2025'!$11:$11</definedName>
    <definedName name="_xlnm.Print_Area" localSheetId="0">'2025'!$A$1:$E$162</definedName>
  </definedNames>
  <calcPr calcId="125725"/>
</workbook>
</file>

<file path=xl/calcChain.xml><?xml version="1.0" encoding="utf-8"?>
<calcChain xmlns="http://schemas.openxmlformats.org/spreadsheetml/2006/main">
  <c r="C162" i="1"/>
  <c r="D9" i="6"/>
  <c r="C9" l="1"/>
  <c r="D149" i="1"/>
  <c r="C131"/>
  <c r="D40"/>
  <c r="B40"/>
  <c r="B149"/>
  <c r="C25"/>
  <c r="C149" l="1"/>
  <c r="C130"/>
  <c r="C129"/>
  <c r="C40"/>
  <c r="C26"/>
  <c r="C128"/>
  <c r="C126"/>
  <c r="C33"/>
  <c r="C109"/>
  <c r="C110"/>
  <c r="C111"/>
  <c r="C112"/>
  <c r="C113"/>
  <c r="C114"/>
  <c r="C115"/>
  <c r="C116"/>
  <c r="C117"/>
  <c r="C118"/>
  <c r="C119"/>
  <c r="C120"/>
  <c r="C121"/>
  <c r="C122"/>
  <c r="C123"/>
  <c r="C124"/>
  <c r="C125"/>
  <c r="C127"/>
  <c r="C132"/>
  <c r="C133"/>
  <c r="C134"/>
  <c r="C135"/>
  <c r="C106" l="1"/>
  <c r="C105"/>
  <c r="C61" l="1"/>
  <c r="C62"/>
  <c r="C63"/>
  <c r="C64"/>
  <c r="C65"/>
  <c r="C66"/>
  <c r="C67"/>
  <c r="C29" l="1"/>
  <c r="C34" l="1"/>
  <c r="C32"/>
  <c r="C43"/>
  <c r="C102" l="1"/>
  <c r="C84"/>
  <c r="C98"/>
  <c r="C97"/>
  <c r="C60"/>
  <c r="C16"/>
  <c r="C14" l="1"/>
  <c r="C15"/>
  <c r="C140"/>
  <c r="C141"/>
  <c r="C139"/>
  <c r="C138"/>
  <c r="C136"/>
  <c r="C137"/>
  <c r="C148"/>
  <c r="C147"/>
  <c r="C144"/>
  <c r="C75"/>
  <c r="C17" l="1"/>
  <c r="C82"/>
  <c r="C83"/>
  <c r="C142"/>
  <c r="C74"/>
  <c r="D86"/>
  <c r="B86"/>
  <c r="C91"/>
  <c r="C92"/>
  <c r="C93"/>
  <c r="C94"/>
  <c r="C95"/>
  <c r="C96"/>
  <c r="C18"/>
  <c r="D70"/>
  <c r="B70"/>
  <c r="B22"/>
  <c r="D22"/>
  <c r="C30" l="1"/>
  <c r="C31" l="1"/>
  <c r="C69" l="1"/>
  <c r="B159" l="1"/>
  <c r="C154" l="1"/>
  <c r="C155"/>
  <c r="C156"/>
  <c r="C89" l="1"/>
  <c r="C90"/>
  <c r="C99"/>
  <c r="C100"/>
  <c r="C101"/>
  <c r="C103"/>
  <c r="C108"/>
  <c r="C143"/>
  <c r="C81" l="1"/>
  <c r="C85"/>
  <c r="D56"/>
  <c r="C45" l="1"/>
  <c r="C46"/>
  <c r="C28" l="1"/>
  <c r="C22"/>
  <c r="C21"/>
  <c r="C70" l="1"/>
  <c r="C68" l="1"/>
  <c r="C35" l="1"/>
  <c r="C36"/>
  <c r="C44" l="1"/>
  <c r="C20"/>
  <c r="C19"/>
  <c r="C26" i="6" l="1"/>
  <c r="C14"/>
  <c r="C33"/>
  <c r="C32"/>
  <c r="C31"/>
  <c r="C30"/>
  <c r="C29"/>
  <c r="C28"/>
  <c r="C27"/>
  <c r="C21"/>
  <c r="C20"/>
  <c r="C19"/>
  <c r="C18"/>
  <c r="C17"/>
  <c r="C16"/>
  <c r="C15"/>
  <c r="C8"/>
  <c r="C7"/>
  <c r="C6"/>
  <c r="C5"/>
  <c r="C4"/>
  <c r="C3"/>
  <c r="C39" i="1" l="1"/>
  <c r="D159" l="1"/>
  <c r="C73" l="1"/>
  <c r="D77"/>
  <c r="B77"/>
  <c r="C77" l="1"/>
  <c r="B56" l="1"/>
  <c r="C54"/>
  <c r="C13"/>
  <c r="C153" l="1"/>
  <c r="C55"/>
  <c r="C157" l="1"/>
  <c r="C152"/>
  <c r="C76" l="1"/>
  <c r="C159"/>
  <c r="C146" l="1"/>
  <c r="C158" l="1"/>
  <c r="C59" l="1"/>
  <c r="C27" l="1"/>
  <c r="C80" l="1"/>
  <c r="C145" l="1"/>
</calcChain>
</file>

<file path=xl/sharedStrings.xml><?xml version="1.0" encoding="utf-8"?>
<sst xmlns="http://schemas.openxmlformats.org/spreadsheetml/2006/main" count="281" uniqueCount="200">
  <si>
    <t>Бюджетная классификация</t>
  </si>
  <si>
    <t>+/-</t>
  </si>
  <si>
    <t>Направление расходов</t>
  </si>
  <si>
    <t>Всего по расходам бюджета</t>
  </si>
  <si>
    <t>090 0113 6800081410 870</t>
  </si>
  <si>
    <t>090 0111 6800081400 870</t>
  </si>
  <si>
    <t>316 1003 6800081400 360</t>
  </si>
  <si>
    <t>090 0113 6800081415 870</t>
  </si>
  <si>
    <t>090 0113 6800081416 870</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</si>
  <si>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</si>
  <si>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</si>
  <si>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</si>
  <si>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</si>
  <si>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</si>
  <si>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 xml:space="preserve">Итого по резервным средствам </t>
  </si>
  <si>
    <t>Перемещение средств, в т.ч. уточнение бюджетной классификации.</t>
  </si>
  <si>
    <t>Итого за счет средств дорожного фонда</t>
  </si>
  <si>
    <t>Итого по перемещению средств</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</si>
  <si>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</si>
  <si>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</si>
  <si>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</si>
  <si>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</si>
  <si>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</si>
  <si>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</si>
  <si>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</si>
  <si>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</si>
  <si>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</si>
  <si>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</si>
  <si>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</si>
  <si>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</si>
  <si>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</si>
  <si>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</si>
  <si>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</si>
  <si>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</si>
  <si>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</si>
  <si>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</si>
  <si>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Перераспределение резервных средств для финансового обеспечения расходов на оплату коммунальных услуг (за счет средств бюджета округа)</t>
  </si>
  <si>
    <t>По тексту применнено сокращение:</t>
  </si>
  <si>
    <t>Расходы с учетом предлагаемых апреля 2025, тыс.рублей</t>
  </si>
  <si>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t>
  </si>
  <si>
    <t>090 0113 6800081412 870</t>
  </si>
  <si>
    <t>Увеличение бюджетных ассигнований за счет увеличения доходной части бюджета округа</t>
  </si>
  <si>
    <t>Утверждено расходов в бюджете на  28.03.2025, тыс.рублей</t>
  </si>
  <si>
    <t>Утверждено расходов в бюджете на  25.04.2025, тыс.рублей</t>
  </si>
  <si>
    <t>Расходы с учетом предлагаемых июня 2025, тыс.рублей</t>
  </si>
  <si>
    <t>162 1004 11000Л8771 322</t>
  </si>
  <si>
    <t>162 1004 11000R0821 412</t>
  </si>
  <si>
    <t>162 1004 11000Л8770 412</t>
  </si>
  <si>
    <t>Итого за счет увеличения средств бюджета округа</t>
  </si>
  <si>
    <t>080 0702 6800081400 612</t>
  </si>
  <si>
    <t>316 0104 6500080010 853</t>
  </si>
  <si>
    <t>316 0113 6900080030 853</t>
  </si>
  <si>
    <t>162 0104 6500080010 853</t>
  </si>
  <si>
    <t>162 0104 6500080010 244</t>
  </si>
  <si>
    <t>316 0113 6800081400 853</t>
  </si>
  <si>
    <t>162 0702 01000S9510 243</t>
  </si>
  <si>
    <t>080 0701 0100080111 611</t>
  </si>
  <si>
    <t>080 0701 0100080113 611</t>
  </si>
  <si>
    <t>080 0701 0100080199 611</t>
  </si>
  <si>
    <t>080 0702 0100080111 611</t>
  </si>
  <si>
    <t>080 0702 0100080113 611</t>
  </si>
  <si>
    <t>080 0702 0100080199 611</t>
  </si>
  <si>
    <t>080 0701 0100080450 612</t>
  </si>
  <si>
    <t>080 0702 0100080450 612</t>
  </si>
  <si>
    <t>Уменьшение бюджетных ассигнований по ГРБС "УИХК" за счет средств областного бюджета в размере 3 624,6 тыс.рублей на осуществление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Расходы в рамках муниципальной программы "Управление муниципальным имуществом Котласского муниципального округа Архангельской области".</t>
  </si>
  <si>
    <t>162 0104 6500080010 122</t>
  </si>
  <si>
    <t>162 0502 7300088371 247</t>
  </si>
  <si>
    <t>Увеличение бюджетных ассигнований по ГРБС "УИХК" в рамхах непрограммных расходах в размере 2 062,6 тыс. рублей на оплату коммунальных услуг, в т.ч.:                                                                                                                                                                                                                     1) в размере 1 544,1 тыс. рублей на оплату тепловой энергии на нужды отопления жилых помещений;                                                    2) в размере 66,3 тыс. рублей на оплату холодного водоснабжения (хоккейный корт п. Шипицыно);                                                                          3) в размере 452,2 тыс. рублей на оплату тепловой энергии объекта по адресу: гараж, п. Шипицыно, ул. Ломоносова, д. 73.</t>
  </si>
  <si>
    <t>162 0501 2200080030 243</t>
  </si>
  <si>
    <t>162 0502 0900088370 243</t>
  </si>
  <si>
    <t>316 0502 6800081400 853</t>
  </si>
  <si>
    <t>316 0502 7300088371 247</t>
  </si>
  <si>
    <t>Увеличение бюджетных ассигнований по ГРБС "администрация" в рамхах непрограммных расходах в размере 426,3 тыс. рублей на оплату исполнительного листа ФС 047589120 от 16.04.2025 по делу № А05-8083/2024 в пользу ООО «Трест Сервис» долг за возмещение убытков в виде стоимости нормативных потерь тепловой энергии по бесхозным тепловым сетям.</t>
  </si>
  <si>
    <t>080 0703 0200080112 612</t>
  </si>
  <si>
    <t>080 0701 0100080112 612</t>
  </si>
  <si>
    <t>080 0702 0100080112 612</t>
  </si>
  <si>
    <t>162 0503 100И455551 244</t>
  </si>
  <si>
    <t>316 0113 6600080100 244</t>
  </si>
  <si>
    <t xml:space="preserve">Увеличение бюджетных ассигнований по ГРБС "администрация" в рамхах непрограммных расходах в размере 203,7 тыс. рублей на оплату договоров на оказание услуг по обращению с твердыми коммунальными отходами по объектам: административные здания г. Котлас, ул.Володарского, д.9, пл. Советов, д.9, ул.Калинина, д.24, г.Сольвычегодск, ул. Октябрьская, д.9А, Советская улица, д.8, п.Шипицыно, ул. Советская, д.53, п. Приводино, ул. Советская, д.19, ул. Советская, д.32, п. Савватия, Железнодорожная улица, д.17, д. Куимиха, ул. Советская, д.7. </t>
  </si>
  <si>
    <t>080 1006 6500080010 129</t>
  </si>
  <si>
    <t>080 0113 16000S8420 853</t>
  </si>
  <si>
    <t>317 0103 6220080010 122</t>
  </si>
  <si>
    <t>317 0103 6220080010 123</t>
  </si>
  <si>
    <t>317 0103 6220080010 244</t>
  </si>
  <si>
    <t>080 0801 0200080400 612</t>
  </si>
  <si>
    <t>162 0314 1400088440 244</t>
  </si>
  <si>
    <t>Перераспределение бюджетных ассигнований по средствам бюджета округа в размере 94,5 тыс. рублей по ГРБС "УСП" на оборудование видеонаблюдения в Забеленском Доме культуры в дер.Федотовская (приобретение оборудования, монтаж, оказание услуг связи с мая по декабрь 2025г.) (расходы в рамках муниципальной программы "Развитие культуры и туризма на территории Котласского муниципального округа Архангельской области"), за счет сокращения расходов по ГРБС "УИХК" на установку и содержание камер видеонаблюдения (расходы в рамках муниципальной программы "Профилактика терроризма и экстремизма, а также минимизация и (или) ликвидация последствий их проявлений на территории Котласского муниципального округа Архангельской области").</t>
  </si>
  <si>
    <t>318 0106 6320080010 244</t>
  </si>
  <si>
    <t>318 0705 6320080010 244</t>
  </si>
  <si>
    <t>Перераспределение бюджетных ассигнований по средствам бюджета округа по ГРБС "КСК" на увеличение стоимости основных средств (приобретение бухгалтерского шкафа для архивных документов) в размере 5,2 тыс. рублей, за счет сложившейся экономии за обучение инспектора. Расходы в рамках непрограммной деятельности.</t>
  </si>
  <si>
    <t>Уменьшение бюджетных ассигнований по ГРБС "УИХК" за счет средств федерального и областного бюджетов в размере 2 139,3 тыс.рублей на реализация программ формирования современной городской среды.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</si>
  <si>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162 0113 1100080030 244</t>
  </si>
  <si>
    <t>162 0501 2200080030 244</t>
  </si>
  <si>
    <t>Перераспределение бюджетных ассигнований по средствам бюджета округа по  ГРБС "УИКХ" в размере 349,5 тыс. рублей недостающая сумма на проведение капремонта жилого помещения, находящегося в муниципальной собственности, по адресу: д.Борки, ул. Молодежная, д.12, кв.12 (общая стоимость капремонта - 541,0 тыс. рублей) (расходы в рамках муниципальной программы "Содержание жилищного фонда Котласского муниципального округа Архангельской области"), за счет экономии бюджетных ассигнований в результате проведения электронного аукциона по капремонту участка водопроводной сети пос. Шипицыно, участок №1 (ул.Пионерская – ул.Советская), протяженностью 200 метров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t>
  </si>
  <si>
    <t>162 0501 0700088370 244</t>
  </si>
  <si>
    <t>162 0501 0700088379 244</t>
  </si>
  <si>
    <t>162 0501 0710088370 244</t>
  </si>
  <si>
    <t>162 0501 0710088379 244</t>
  </si>
  <si>
    <t>Уточнение кода бюджетной классификации в части целевой статьи расходов по средствам бюджета округа по ГРБС "УИХК" в размере 1 179,8 тыс. рублей, в т.ч. на проведение обследований строительных конструкций многоквартирных домов в размере 227,1 тыс. рублей, на проведение технологического и ценового аудита обоснования инвестиций на проектирование, строительство и ввод в эксплуатацию объектов жилищного строительства в размере 799,7 тыс. рублей, на проведение строительно-технической экспертизы инженерного оборудования многоквартирного жилого дома в размере 153,0 тыс. рублей.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t>
  </si>
  <si>
    <t>316 0113 6800081400 831</t>
  </si>
  <si>
    <t xml:space="preserve">Увеличение бюджетных асссигнований по ГРБС "администрация" по распоряжению от 28.05.2025 № 232-р в размере 28,5 тыс. рублей, в т.ч. на оплату исполнительного листа ФС 047588820 от 11.04.2025 по делу №А05-2263/2023 в пользу ООО «ТГК- 2 Энергосбыт» в размере 3,5 тыс. рублей, в т.ч. оплата неустойки в размере 1,3 тыс. рублей, возмещение судебных издержек в размере 0,2 тыс. рублей, возмещение расходов по уплате госпошлины в размере 2,0 тыс. рублей; на оплату исполнительного листа ФС 041189480 от 13.05.2025 по делу №2а-1725/2024 в пользу Валеренко А.А. возмещение судебных расходов в размере 25,0 тыс. рублей. </t>
  </si>
  <si>
    <t>Увеличение бюджетных ассигнований по ГРБС "УСП" за счет средств областного бюджета в размере 107,0 тыс. рублей на компенсацию родительской платы за присмотр и уход за ребенком в образовательных организациях, реализующих образовательную программу дошкольного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</si>
  <si>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080 1004 01000Л8650 612</t>
  </si>
  <si>
    <t>162 0503 16000А889В 244</t>
  </si>
  <si>
    <t>Уменьшение бюджетных ассигнований  за счет бюджета округа по ГРБС "УИХК" на реализацию программ формирования современной городской среды в размере 42,8 тыс. рублей в рамках софинансирования (общая сумма расходов составляет 8 042,9 тыс. рублей).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</si>
  <si>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Перераспределение бюджетных ассигнований по средствам бюджета округа по  ГРБС "УИКХ" в размере 21,9 тыс. рублей на изготовление табличек с правилами эксплуатации детских игровых площадок в количестве 25 штук, информационной надписи в количестве 1 штуки (г. Сольвычегодск, "Башня над источником") (расходы в рамках муниципальной программы "Управление муниципальным имуществом Котласского муниципального округа Архангельской области") за счет экономии по оплате за содержание и коммунальные услуги по незаселенным жилым помещениям, находящимся в муниципальной собственности в результате рассленения аварийных жилых домов (расходы в рамках муниципальной программы "Содержание жилищного фонда Котласского муниципального округа Архангельской области").</t>
  </si>
  <si>
    <t>Увеличение бюджетных ассигнований  за счет бюджета округа по ГРБС "УИХК" на развитие инициативного проекта  "Территория здоровья" в рамках регионального проекта «Комфортное Поморье», в рамках софинансирования в размере 608,6 тыс. рублей (общая сумма расходов по проекту составляет 5 577,0 тыс.рублей).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</si>
  <si>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162 0412 12000S8400 244</t>
  </si>
  <si>
    <t>Уменьшение бюджетных ассигнований по ГРБС "УИХК" за счет средств областного бюджета в размере 347,7 тыс.рублей на проведение комплексных кадастровых работ. Расходы в рамках муниципальной программы "Развитие земельных отношений в Котласском муниципальном округе".</t>
  </si>
  <si>
    <t>080 0701 01000Л8390 612</t>
  </si>
  <si>
    <t>080 0702 01000Л8390 612</t>
  </si>
  <si>
    <t>Увеличение бюджетных ассигнований по ГРБС "УСП" за счет средств областного бюджета в размере 558,0 тыс. рублей на области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образования на территории Котласского муниципального округа Архангельской области".</t>
  </si>
  <si>
    <t>080 0702 0100080123 611</t>
  </si>
  <si>
    <t>Перераспределение бюджетных ассигнований по средствам бюджета округа по ГРБС "УСП" в размере 330,2 тыс. рублей на оплату коммунальных услуг, в связи с переездом МОУ ДО "ДЮСШ" из здания по адресу: п.Шипицыно, ул. Советская, д.53 в здание п.Шипицыно, ул.20-съезда Советов, д.1. Расходы в рамках муниципальной программы "Развитие образования на территории Котласского муниципального округа Архангельской области".</t>
  </si>
  <si>
    <t>Перераспределение бюджетных ассигнований по средствам бюджета округа по ГРБС "УСП" в размере 12,2 тыс. рублей в целях исполнения представления Контрольно-счетной комиссии Котласского муниципального округа Архангельской области от 06.05.2025 № 02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 за счет экономии по взносам по обязательному социальному страхованию на выплаты денежного содержания и иные выплаты работникам Управления по социальной политике админисрации Котласского муниципального округа Архангельской области (расходы в рамках непрограммной деятельности).</t>
  </si>
  <si>
    <t>Перераспределение бюджетных ассигнований по средствам бюджета округа по обеспечению функционирования ГРБС "УИКХ" в рамках непрограммных расходов в размере 10,8 тыс.рублей на оплату финансовых санкций, за непредставление в установленный срок сведений, предусмотренных подпунктом 3 пункта 2 статьи 11 Федерального закона от 1 апреля 1996 №27-ФЗ в составе формы ЕФС-1 (подраздел 1.2), за счет экономии по закупке офисной бумаги.</t>
  </si>
  <si>
    <t>080 0703 0100080123 614</t>
  </si>
  <si>
    <t>090 0106 0500080010 122</t>
  </si>
  <si>
    <t>Увеличение бюджетных ассигнований по ГРБС "Финуправление" в размере 45,0 тыс.рублей на оплату стоимости проезда и провоза багажа к месту использования отпуска и обратно.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</si>
  <si>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162 0412 020П1L0803 244</t>
  </si>
  <si>
    <t>080 0412 020П1L0803 612</t>
  </si>
  <si>
    <t>Перераспределение бюджетных ассигнований по средствам бюджета округа от ГРБС "УСП" на ГРБС "УИХК" в размере 2 293,7 тыс. рублей в целях реализации мероприятий проекта«Сольвычегодск – город пяти веков» в рамках предоставления субсидии на реализацию проектов по развитию общественных территорий муниципальных образований,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расположенных на территории Архангельской области.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</si>
  <si>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бюджетных ассигнований по ГРБС "УСП" в размере 226,7 тыс.рублей на перечисление субсидии на иные цели на оплату стоимости проезда и провоза багажа к месту использования отпуска и обратно, в т.ч. МДОУ "Детский сад №1" в размере 18,3 тыс. рублей, МОУ «Сольвычегодская СОШ» в размере 6,7 тыс. рублей, МОУ "Шипицынская СОШ" в размере 138,8 тыс. рублей, МОУ "Приводинская СОШ" в размере 17,4 тыс. рублей, МОУ "Савватиевская СОШ" в размере 32,3 тыс. рублей, МОУ "Черемушская ООШ" в размере 13,2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</si>
  <si>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в размере 4,5 тыс.рублей на перечисление субсидии на иные цели МБУ ДО "ДШИ" на оплату стоимости проезда и провоза багажа к месту использования отпуска и обратно.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</si>
  <si>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бюджетных ассигнований по ГРБС "УИХК" в размере 135,3 тыс.рублей на оплату стоимости проезда и провоза багажа к месту использования отпуска и обратно. Расходы в рамках непрограммной деятельности.</t>
  </si>
  <si>
    <t>Уменьшение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411,6 тыс. рублей. Расходы в рамках непрограммной деятельности.</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</si>
  <si>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2 692,6 тыс. рублей. Расходы в рамках непрограммной деятельности.</t>
  </si>
  <si>
    <r>
      <t xml:space="preserve">Увеличение бюджетных асссигнований по ГРБС "администрация" в размере 590,0 тыс. рублей на оплату административного штрафа за совершение административного правонарушения, согласно постановлению по делу об административном правонарушении, предусмотренном ч.1 ст.17.15 КоАП РФ, вынесенного замначальника отделения судебных приставов по Архангельской области и НАО ГМУ ФСС России , в т.ч.:                                                                                                                                                                                                                                      А) на оплату административного штрафа за совершение административного правонарушения, согласно постановлениям по делу об административном правонарушении, предусмотренном ч. 1 ст. 17.15 Кодекса Российской Федерации об административных правонарушениях по постановлениям по делу об административном правонарушении:
</t>
    </r>
    <r>
      <rPr>
        <i/>
        <sz val="14"/>
        <rFont val="Times New Roman"/>
        <family val="1"/>
        <charset val="204"/>
      </rPr>
      <t>по распоряжению от 28.04.2025 № 182-р в размере 60,0 тыс. рублей</t>
    </r>
    <r>
      <rPr>
        <sz val="14"/>
        <rFont val="Times New Roman"/>
        <family val="1"/>
        <charset val="204"/>
      </rPr>
      <t xml:space="preserve">, в т.ч. по постановлениям
1) от 18.03.2025 № 947 обязать администрацию МО «Шипицынское» в срок до 31.12.2022 организовать приведение автомобильных дорог (улиц) населенного пункта Княжество: Центральная, Княжевская, Речная, Дачная, Земляничный переулок в соответствие с требованиями путем обустройства стационарным электрическим освещением в размере 30,0 тыс. рублей;
2) от 20.03.2025 № 969 обязать администрацию Котласского муниципального округа Архангельской области в течение шести месяцев с момента вступления решения суда в законную силу (дата вступления 22.11.2023) организовать деятельность по определению мест (площадок) для выгула животных и их обустройству на территории р.п. Шипицыно, р.п. Приводино, г. Сольвычегодска в размере 30,0 тыс. рублей;
</t>
    </r>
    <r>
      <rPr>
        <i/>
        <sz val="14"/>
        <rFont val="Times New Roman"/>
        <family val="1"/>
        <charset val="204"/>
      </rPr>
      <t>по распоряжению от 15.05.2025 №209-р в размере 30,0 тыс. рублей</t>
    </r>
    <r>
      <rPr>
        <sz val="14"/>
        <rFont val="Times New Roman"/>
        <family val="1"/>
        <charset val="204"/>
      </rPr>
      <t xml:space="preserve"> по постановлению от 15.05.2025 № 1322 обязать администрацию Котласского муниципального округа Архангельской области предоставить Новиковой Кристине Сергеевне вне очереди на состав семьи из 3-х человек жилое помещение по договору социального найма, разнозначное ранее занимаемому, в виде отдельной однокомнатной квартиры, жилой площадью не менее 17,5 кв.м, общей площадью не менее 33,4 кв.м, находящееся в черте п.Шипицыно, отвечающее установленным санитарным и техническим требованиям, с уровнем благоустройства не ниже достигнутого по п.Шипицыно.
Б) на оплату административного штрафа за совершение административного правонарушения, согласно постановлениям по делу об административном правонарушении, предусмотренном ч. 2 ст. 17.15 Кодекса Российской Федерации об административных правонарушениях по постановлениям по делу об административном правонарушении:
</t>
    </r>
    <r>
      <rPr>
        <i/>
        <sz val="14"/>
        <rFont val="Times New Roman"/>
        <family val="1"/>
        <charset val="204"/>
      </rPr>
      <t>по распоряжению от 28.04.2025 № 182-р в размере 450,0 тыс. рублей</t>
    </r>
    <r>
      <rPr>
        <sz val="14"/>
        <rFont val="Times New Roman"/>
        <family val="1"/>
        <charset val="204"/>
      </rPr>
      <t xml:space="preserve">, в т.ч. по постановлениям
1) от 06.03.2025 № 689 обязать администрацию МО «Приводинское» в срок до 31.12.2022 организовать приведение автодороги общего пользования местного значения по улице Лесная (участок от дома № 24 ул.Центральная, расположенного на автодороге общего пользования регионального значения Чекшино-Тотьма-Котлас-Куратово до дома №38 ул.Центральная -производственное здание ФГУП «Котласское») населенного пункта Курцево путем обустройства тротуарами, организации стационарного электрического освещения; обязать администрацию МО «Приводинское» в срок до 31.12.2021 организовать приведение автодороги общего пользования местного значения по ул.Лесная (участок от дома № 24 ул.Центральная, расположенного на автодороге общего пользования регионального значения Чекшино-Тотьма-Котлас-Куратово до дома № 38 ул.Центральная - производственное здание ФГУП «Котласское») населенного пункта Курцево путем устранения на проезжей части с бетонным покрытием дефектов покрытия (выбоины, просадки, проломы) по ул.Лесная общей площадью повреждений 280 кв. м, по улице Лесная (участок от дома № 24 ул.Центральная, расположенного на автодороге общего пользования регионального значения Чекшино-Тотьма-Котлас-Куратово до дома № 38 ул.Центральная - производственное здание ФГУП «Котласское») в размере 50,0 тыс. рублей;
2) от 06.03.2025 № 690 обязать МО «Приводинское» в срок до 01.07.2016 организовать приведение автодорог общего пользования местного значения в черте пос.Приводино по ул. Молодежной, Мира (на всем протяжении), Советской (от дома № 21 до дома № 67), Строителей (от дома № 2 до дома № 21), Дудникова (от перекрестка с ул.Мира до перекрестка с ул. Советской) путем обустройства тротуарами (пешеходными дорожками в районе жилой застройки в размере 50,0 тыс. рублей;
3) от 06.03.2025 № 691 обязать администрацию МО «Шипицынское» в срок до 01.09.2019 организовать приведение автодороги общего пользования местного значения по ул.Речная в д.Усть-Курья, а именно: -организовать обустройство тротуарами по ул.Речная в д.Усть-Курья; -организовать обустройство по ул.Речная в д.Усть-Курья стационарным электрическим освещением; - устранить повреждения в виде продольной колеи, выбоин, просадок и иных повреждений покрытия проезжей части по ул.Речной в д.Усть-Курья; - подготовить проекты организации дорожного движения, схемы дислокации дорожных знаков, провести паспортизацию автомобильных дорог в д.Усть-Курья в размере 50,0 тыс. рублей;
4) от 06.03.2025 № 692 обязать администрацию МО «Шипицынское» в срок до 01.09.2020 передать по концессионному соглашению объекты согласно исполнительному листу ФС № 022611065 Котласского городского суда по делу № 2а-1427/2019 от 17.06.2019 в размере 50,0 тыс. рублей;
5) от 06.03.2025 № 693 обязать администрацию МО «Шипицынское» в срок до 31.12.2019 организовать приведение автодорог общего пользования местного значения на ул. Ломоносова, Кожина, Западная, Лермонтова, Новая, 20 Съезда Советов в пос.Шипицыно путем разработки и утверждения в установленном законом порядке проектов организации дорожного движения по ним, схем дислокации дорожных знаков, паспортов; в срок до 01.06.2020 организовать приведение автодорог общего пользования местного значения по ул.Кожина путем обустройства тротуаров (пешеходных дорожек); в срок до 31.12.2021 организовать приведение автодорог общего пользования местного значения по ул.Кожина (на участках от дома № 10 до дома № 8 протяженностью 160 м, от дома №20 до дома №26 протяженностью 120 м, от дома №28 до дома №50 протяженностью 210 м, от дома №52 до дома №60 протяженностью 110 м, от дома №62 до дома №70 фл. 1 протяженностью 220 м), по ул.Западной (на участке от дома №9 до дома №31), по ул.Новой в пос.Шипицыно путем обустройства стационарным электрическим освещением в размере 50,0 тыс. рублей;
6) от 18.03.2025 № 948 обязать администрацию МО «Сольвычегодское» в срок до 01.12.2022 организовать приведение автодорог п Харитоново- улиц: Заречная, Строителей, Зеленая, Свободы, Лесная, Черемушки, Молодежная, Новая, Деповской переулок, Калинина, переулок Октябрьский, Кирова (за исключением участка до дома №36 и от дома №59 до дома №63), Набережная, Вычегодская, переулок Школьный, Восточная, Сплавная путем обустройства тротуаром; в срок до 01.12.2022 организовать приведение автодорог п. Харитоново улиц: Заречная, Строителей, Зеленая, Свободы, Лесная, Черемушки, Молодежная, Новая, Деповской переулок, Калинина, переулок Октябрьский, Кирова (за исключением участка до дома №36), Набережная, Вычегодская, переулок Школьный, Восточная, Сплавная путем обустройства стационарным электрическим освещением; в срок до 31.12.2021 организовать приведение автомобильных дорог п. Харитоново путем устранения дефектов на проезжей части в размере 50,0 тыс. рублей; 
7) от 02.04.2025 № 1193 обязать администрацию МО «Шипицынское» в срок до 01.10.2018 обеспечить приведение в соответствии с требованиями пожарных гидрантов на территории МО «Шипицынское» по следующим адресам: - пос.Шипицыно, ул.Северная, д. 230, ул.Кожина, д. 35; на территории гаража ГБПОУ ДО «Шипицынский агропромышленный техникум», а также пожарного водоема по адресу дер.Федотовская, ул.Рубцова, д.49 — произвести очистку от мусора. В срок до 01.10.2019 обеспечить приведение в соответствии с требованиями пожарного водоема по адресу: - дер.Береговая Горка — произвести ремонт настила. В срок до 01.10.2019 обеспечить создание и дальнейшее использование в дер.Забелинская источников наружного противопожарного водоснабжения. В срок до 01.10.2018 обеспечить приведение в соответствии с требованиями подъездов к пожарным водоемам в дер.Молодшювская, ул.Центральная, д.18, пос.Нечаиха напротив дома №6, дер.Федотовская, ул.Рубцова, д.49, дер.Печерино, 150 м на северо-восток от ориентира магазин «Продукты» в размер 50,0 тыс. рублей;
8) от 08.04.2025 № 1214 обязать администрацию МО "Шипицинское" в срок до 01.08.2011 устранить нарушения требований пожарной безопасности: - у водоёмов, а также по направлению к ним установить соответствующие указатели (объемные со светильником или плоские, выполненные с использованием светоотражающих покрытий); - у естественных водоисточников устроить подъезды с площадками (пирсами) с твёрдым покрытием не менее 12x12 для установки пожарных автомобилей и забора воды; - привести в исправное состояние пожарные водоёмы, расположенные по адресам: - п.Шипицыно, ул.Советская, д.64, ул.Северная, д.100, ул.Лесная, д.107, ул.Ломоносова, д.54 (за зданием детского сада), ул.Судоверфь, д.3, ул.Судоверфь, д.7, ул.Первомайская, д.77, ул.Садовая, между домами 12-14, дер.Нечаиха, дер.Уртомаж, жилой фонд в районе домов 31 и 33 дер.Уртомаж, в районе жилого дома 44, дер.Новинки; - у гидрантов, а также по направлению к ним установить соответствующие указатели (объемные со светильниками или плоские, выполненные с использованием светоотражающих покрытий); - привести в исправное состояние пожарные гидранты, расположенные по адресам: - п.Шипицыно, ул.Кожина, д.9, перекрёсток улиц Кожина и Северная, перекрёсток улиц Кожина и XX съезда, перекрёсток улиц Ломоносова и Новая; перекрёсток улиц Ломоносова и Новая; - обеспечить возможность забора воды (надлежащим образом установить кольцо) из пожарного гидранта по адресу: п.Шипицыно, перекресток улиц Кожина и Комсомольская в размере 50,0 тыс. рублей;
9) от 08.04.2025 № 1215 обязать администрацию МО «Приводинское» оборудовать контейнерные площадки для сбора твердых коммунальных отходов в соответствии с требованиями в п.Удимский в срок до 31.12.2020 в размере 50,0 тыс. рублей.
</t>
    </r>
    <r>
      <rPr>
        <i/>
        <sz val="14"/>
        <rFont val="Times New Roman"/>
        <family val="1"/>
        <charset val="204"/>
      </rPr>
      <t xml:space="preserve">по распоряжению от 15.05.2025 №209-р в размере 50,0 тыс. рублей </t>
    </r>
    <r>
      <rPr>
        <sz val="14"/>
        <rFont val="Times New Roman"/>
        <family val="1"/>
        <charset val="204"/>
      </rPr>
      <t>по постановлению от 10.04.2025 № 1261 администрацию Котласского муниципального округа Архангельской области обязанность в срок до мая 2024 года организовать осуществление мероприятий по защите от природных пожаров территории п.Черемушский, граничащей с землями лесного фонда, в части обеспечения соблюдения нормативных противопожарных расстояний и создания противопожарных преград.</t>
    </r>
  </si>
  <si>
    <r>
      <t>Увеличение бюджетных асссигнований ГРБС "администрация" в размере 180,0 тыс. рублей на оказание материальной помощи по погребению участников СВО</t>
    </r>
    <r>
      <rPr>
        <sz val="14"/>
        <rFont val="Times New Roman"/>
        <family val="1"/>
        <charset val="204"/>
      </rPr>
      <t>, в т.ч. по распоряжениям:                                                                                                                                                                                     1) от 17.04.2025 № 162-р Мишкой Д.В. - 60,0 тыс. рублей;                                                                                                                    2) от 07.05.2025 № 200-р Неронов С.А. - 60,0 тыс. рублей;                                                                                                                                3) от 15.05.2025 № 211-р Лучников А.Ю. - 60,0 тыс. рублей.</t>
    </r>
  </si>
  <si>
    <r>
      <t>Уменьшение бюджетных ассигнований средств резервного фонда админитсрации Котласского муниципального округа по ГРБС "Финуправление" в размере 870,2</t>
    </r>
    <r>
      <rPr>
        <b/>
        <sz val="14"/>
        <color rgb="FFFF0000"/>
        <rFont val="Times New Roman"/>
        <family val="1"/>
        <charset val="204"/>
      </rPr>
      <t xml:space="preserve"> </t>
    </r>
    <r>
      <rPr>
        <sz val="14"/>
        <rFont val="Times New Roman"/>
        <family val="1"/>
        <charset val="204"/>
      </rPr>
      <t>тыс. рублей.</t>
    </r>
  </si>
  <si>
    <t>Увеличение бюджетных ассигнований по ГРБС "Финуправление" резервного фонда администрации Котласского муниципального округа Архангельской области в размере 500,0 тыс. рублей. Расходы в рамках непрограммной деятельности.</t>
  </si>
  <si>
    <t>080 0703 0100080450 612</t>
  </si>
  <si>
    <t>090 1301 0500081750 730</t>
  </si>
  <si>
    <t>316 0113 6900080031 350</t>
  </si>
  <si>
    <t>316 0505 6900080030 853</t>
  </si>
  <si>
    <t>080 0709 0100080450 244</t>
  </si>
  <si>
    <t>Увеличение бюджетных ассигнований по ГРБС "администрация" в рамках непрограммных расходов в размере                          1 861,8  тыс. рублей на исполнение требования о возврате средств в бюджет Архангельской области за нарушение сроков достижения контрольных точек строительства по объекту «Строительство водоочистных сооружений и водонасосной станции, реконструкция сетей водоснабжения, пос. Шипицыно (1 этап)» (не достигнуты следующие обязательные контрольные точки строительства:
«Технологическое оборудование, предусмотренное проектной документацией, установлено»;
«Разрешение на ввод объекта в эксплуатацию получено»;
«Государственная регистрация права на объект недвижимого имущества произведена»)                                                             по соглашению от 12.02.2024 № 11527000-1-2024-012 о предоставлении субсидии из бюджета Архангельской области бюджету Котласского муниципального округа Архангельской области на строительство и реконструкцию (модернизацию) объектов питьевого водоснабжения .</t>
  </si>
  <si>
    <t>162 0113 16000А889Е 243</t>
  </si>
  <si>
    <t>162 0113 16000А889Е 244</t>
  </si>
  <si>
    <t>162 0113 16000А889Ж 244</t>
  </si>
  <si>
    <t>162 0113 16000А889Н 243</t>
  </si>
  <si>
    <t>162 0503 16000А889Б 244</t>
  </si>
  <si>
    <t>162 0503 16000А889Д 244</t>
  </si>
  <si>
    <t>162 0503 16000А889К 244</t>
  </si>
  <si>
    <t xml:space="preserve">Уменьшение бюджетных ассигнований  за счет бюджета округа по ГРБС "УИХК" на  развитие инициативных проектов в рамках регионального проекта "Комфортное Поморье" в рамках софинансирования в размере 253,3 тыс. рублей в связи с изменением источника финансирования.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  </t>
  </si>
  <si>
    <t>Уменьшение бюджетных ассигнований по ГРБС "Финуправление" в размере 608,6 тыс. рублей, с одновременным увеличением бюджетных ассигнований в размере 314,3 тыс. рублей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t>
  </si>
  <si>
    <t>Увеличение бюджетных ассигнований по ГРБС "Финуправление" резервных средств для финансового обеспечения расходов на реализацию отдельных природоохранных мероприятий в размере 25,0 тыс. рублей. Расходы в рамках непрограммной деятельности.</t>
  </si>
  <si>
    <t>080 0707 0600086910 612</t>
  </si>
  <si>
    <t>080 1101 0600080430 244</t>
  </si>
  <si>
    <t>Уточнение бюджетной классификации по средствам бюджета округа по ГРБС "УСП" на обеспечение трудоустройства несовершеннолетних детей в размере 10,0 тыс. рублей. Расходы в рамках муниципальной программы "Развитие физической культуры, спорта, патриотическое воспитание и повышение эффективности реализации молодежной политики в Котласском муниципальном округе Архангельской области".</t>
  </si>
  <si>
    <t>162 0113 16000S889Е 244</t>
  </si>
  <si>
    <t>162 0113 16000S889Ж 244</t>
  </si>
  <si>
    <t>162 0113 16000S889Н 243</t>
  </si>
  <si>
    <t>162 0503 16000S889Б 244</t>
  </si>
  <si>
    <t>162 0503 16000S889Д 244</t>
  </si>
  <si>
    <t>162 0503 16000S889К 244</t>
  </si>
  <si>
    <t>162 0409 16000S889Е 243</t>
  </si>
  <si>
    <t>162 0409 16000S889Е 244</t>
  </si>
  <si>
    <t>162 0503 16000S889Е 244</t>
  </si>
  <si>
    <t>162 0409 16000S889Ж 244</t>
  </si>
  <si>
    <t>162 0503 16000S889Ж 244</t>
  </si>
  <si>
    <t>162 0409 16000S889Н 243</t>
  </si>
  <si>
    <t>162 0409 16000S889Б 244</t>
  </si>
  <si>
    <t>162 0409 16000S889Д 244</t>
  </si>
  <si>
    <t>162 0409 16000S889К 244</t>
  </si>
  <si>
    <t>162 0409 16000А889К 244</t>
  </si>
  <si>
    <t>162 0409 16000А889Д 244</t>
  </si>
  <si>
    <t>162 0409 16000А889Б 244</t>
  </si>
  <si>
    <t>162 0409 16000А889Н 243</t>
  </si>
  <si>
    <t>162 0409 16000А889Е 243</t>
  </si>
  <si>
    <t>162 0409 16000А889Е 244</t>
  </si>
  <si>
    <t>162 0503 16000А889Е 244</t>
  </si>
  <si>
    <t>162 0409 16000А889Ж 244</t>
  </si>
  <si>
    <t>162 0503 16000А889Ж 244</t>
  </si>
  <si>
    <t>Увеличение бюджетных ассигнований за счет средств дорожного фонда (за счет увеличения доходной части бюджета округа) на реализацию инициативных проектов в рамках регионального проекта "Комфортное Поморье" в рамках софинансирования в размере 253,3 тыс. рублей, в т.ч.                                                                                                                                                                                                         - проект "Обустройство уличного освещения" в размере 37,5 тыс. рублей;                                                                                        - проект "СВЕТЛАЯ ТРОИЦА" в размере 53,3 тыс.рублей;                                                                                                                             - проект "Станция счастья" в размере 79,0 тыс.рублей;                                                                                                                              - проект "Светлые улицы села" в размере 25,8 тыс.рублей;                                                                                                                                        - проект "Дорога к дому" в размере 21,0 тыс. рублей;                                                                                                                              - проект "Ремонт автомобильной дороги в п. Реваж ул. Почтовая, ул. Ломоносова" в размере 36,7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</si>
  <si>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162 0113 16000S889Е 243</t>
  </si>
  <si>
    <t>162 0314 14000884402 44</t>
  </si>
  <si>
    <t>Увеличение бюджетных ассигнований по ГРБС "Финуправление" в размере 3 602,1 тыс. рублей на обслуживание муниципального долга.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</si>
  <si>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 xml:space="preserve">Перераспределение бюджетных ассигнований в части раздела, подраздела бюджетной классификации по средствам бюджета округа (инициативные платежи) по ГРБС "УИКХ" на реализацию инициативных проектов в рамках регионального проекта "Комфортное Поморье" в размере 70,6 тыс. рублей, в т.ч.                                                    - проект "Обустройство уличного освещения" в размере 6,9 тыс. рублей;                                                                                            - проект "СВЕТЛАЯ ТРОИЦА" в размере 63,7 тыс.рублей.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                          </t>
  </si>
  <si>
    <t>Увеличение бюджетных ассигнований по ГРБС "администрация" в рамках непрограммных расходов в размере 110,6 тыс. рублей, в т.ч.                                                                                                                                                                                               А) на оплату административного штрафа за совершение административного правонарушения, согласно постановлениям по делу об административном правонарушении, предусмотренном ч. 1 ст. 17.15 Кодекса Российской Федерации об административных правонарушениях по постановлениям по делу об административном правонарушении в размере 60,0 тыс. рублей:                                                                                                                                     1) по постановлению от 16.05.2025 № 1544  обязать администрацию МО «Черемушское» организовать и провести работы по сносу аварийного дома № 4 по улице Молодежной в д. Борки в срок до 31.12.2022 в размере 30,0 тыс. рублей,                                                                                                                                                                                                                                               2) по постановлению от 12.05.2025 № 1554 обязать администрацию Котласского муниципального округа Архангельской области в срок до 1.06.2024 принять меры к ограничению доступа в аварийный дом, расположенный по адресу: пос. Шипицыно, ул. Судоверфь, д.4 в размере 30,0 тыс. рублей;                                                                                                                                                                                                          Б) на оплату административного штрафа за совершение административного правонарушения, согласно постановлению по делу об административном правонарушении, предусмотренном ч. 1 ст. 17.14 Кодекса Российской Федерации об административных правонарушениях от 16.05.2025 № 1581 обязать администрацию МО «Шипицынское» в срок до 1.09.2024 года принять меры по формированию, постановке на кадастровый учет 55 земельных участков, оборудованных инфраструктурой (сетями электроснабжения и автомобильными дорогами), под индивидуальное жилищное строительство для бесплатного предоставления гражданам, имеющим троих и более детей, проживающих на территории МО «Шипицынское» и состоящих на учете и качестве нуждающихся (реестре многодетных семей, желающих приобрести земельные участки на территории Котласского муниципального района Архангельской области) в размере 30,0 тыс. рублей;                                                                                В) на исполнение предписания Контрольно-ревизионной инспекции Архангельской области о возврате средств в бюджет Архангельской области за нарушение п.4.3.4 соглашения о предоставлении субсидии из областного бюджета бюджету Котласского муниципального района Архангельской области на софинансирование дорожной деятельности в отношении автомобильных дорог общего пользования местного значения, капитального ремонта и ремонта дворовых территорий многоквартирных домов, проездов к дворовым территориям многоквартирных домов населенных пунктов от 05.03.2022 № Т022 не обеспечено достижение значений результатов использования субсидии (протяженность автодорог общего пользования местного значения, приведенных в нормативное состояние составляет 776,1 м вместо 810,6 м) в размере 20,6 тыс. рублей.</t>
  </si>
  <si>
    <t>Увеличение бюджетных асссигнований по ГРБС "администрация" на оплату  исполнительного листа ФС № 047589120 от 16.04.2025 по делу № А05-8083/2024 от 12.12.2024 в пользу ООО «Трест Сервис» с возмещением расходов по уплате государственной пошлины 8,8 тыс.рублей.</t>
  </si>
  <si>
    <t>Уменьшение бюджетных ассигнований  за счет бюджета округа по ГРБС "УИХК" в размере 18,3 тыс. рублей на проведение комплексных кадастровых работ в рамках софинансирования (общая сумма расходов составляет 234,0 тыс. рублей). Расходы в рамках муниципальной программы "Развитие земельных отношений в Котласском муниципальном округе".</t>
  </si>
  <si>
    <t>Перераспределение бюджетных ассигнований в части раздела, подраздела, вида расходов бюджетной классификации по средствам областного бюджета по ГРБС "УИКХ" на реализацию инициативных проектов в рамках регионального проекта "Комфортное Поморье" в размере 4 519,4 тыс. рублей, в т.ч.                                                                                                    - проект "Станция счастья" в размере 1 318,7 тыс.рублей;                                                                                                                        - проект "Светлые улицы села" в размере 574,9 тыс.рублей;                                                                                                                - проект "Ремонт автомобильной дороги в п. Реваж ул. Почтовая, ул. Ломоносова" в размере 647,0 тыс. рублей;                       - проект "Обустройство уличного освещения" в размере 660,0 тыс. рублей;                                                                                   - проект "СВЕТЛАЯ ТРОИЦА" в размере 947,9 тыс.рублей                                                                                                                                - проект "Дорога к дому" в размере 371,1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</si>
  <si>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 xml:space="preserve">Перераспределение бюджетных ассигнований в части раздела, подраздела бюджетной классификации по средствам бюджета округа (инициативные платежи) по ГРБС "УИКХ" на реализацию инициативных проектов в рамках регионального проекта "Комфортное Поморье" в размере 14,4 тыс. рублей, в т.ч.                                                                            - проект "Станция счастья" в размере 6,8 тыс.рублей;                                                                                                                                   - проект "Светлые улицы села" в размере 7,6 тыс.рублей.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       </t>
  </si>
  <si>
    <t>162 0502 0900088370 415</t>
  </si>
  <si>
    <t>162 0502 0900088370 811</t>
  </si>
  <si>
    <t>Перераспределение бюджетных ассигнований по средствам бюджета округа по ГРБС "СД" в размере 99,2 тыс. рублей на увеличение стоимости основных средств (приобретение столов) и оплата представительских расходов по ритуальным услугам на траурные мероприятия, связанные с захоронением погибших в зоне специальной военной операции в размере 74,5 тыс. рублей, оплатой командировочных расходов и оплату проезда при служебных командировках в размере 24,7 тыс. рублей, за счет экономии выплат компенсации депутатам Собрания депутатам Котласского муниципального округа за осуществление своих полномочий. Расходы в рамках непрограммной деятельности.</t>
  </si>
  <si>
    <t>Перераспределение бюджетных ассигнований в части вида расходов бюджетной классификации по средствам бюджета округа по ГРБС "УИКХ" с бюджетных инвестиций на предоставление субсидии в соответствии с концессионным соглашением в размере 2 820,5 тыс. рублей. 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t>
  </si>
  <si>
    <t>Перераспределение бюджетных ассигнований по средствам бюджета округа по ГРБС "УСП" в связи приостоновлением учебно-воспитательного процесса в структурных подразделениях МОУ "Приводинская СОШ" "Детский сад № 6", "Детский сад № 7", "Детский сад общеразвивающего вида №32" и созданием в МДОУ "Десткий сад № 15 "Рябинушка" структурных подразделений "Детский сад №6", "Детский сад № 7", "Детский сад № 34" на перечислении субсидии на финансовое обеспечение муниципального задания на оказание муниципальных услуг (выполнение работ) в размере 11 812,2 тыс. рублей, на перечисление субсидии на иные цели (питание детей с ОВЗ и питание льготных категорий детей в ДОУ) в размере 108,2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</si>
  <si>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в размере 623,1 тыс. рублей на предсоставление субсидии на выполнение муниципального задания МДОУ "Детский сад № 15 "Рябинушка" в целях подготовки к новому учебному году и отопительному периоду.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</si>
  <si>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бюджета округа по ГРБС "УИХК" на реализацию программ формирования современной городской среды в размере 1,6 тыс. рублей в рамках софинансирования.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</si>
  <si>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Увеличение бюджетных ассигнований по ГРБС "УИХК" за счет средств областного бюджета в размере          17 577,1 тыс.рублей на реализацию мероприятий по модернизации дошкольного, дополнительного образования и модернизации школьных систем образования (капремонт МОУ "Шипицынская СОШ").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</si>
  <si>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по ГРБС "УИХК" за счет средств федерального и областного бюджетов в размере 102,3 тыс.рублей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Расходы в рамках муниципальной программы "Управление муниципальным имуществом Котласского муниципального округа Архангельской области".</t>
  </si>
  <si>
    <t>Увеличение бюджетных ассигнований по ГРБС "УИХК" за счет средств областного бюджета в размере 3 624,6 тыс.рублей на осуществление государственных полномочий по предоставлению детям-сиротам и детям, оставшимся без попечения родителей, лицам из числа, выплат на приобретение благоустроенных жилых помещений в собственность или для полного погашения кредитов (займов) по договорам, обязательства заемщика по которым обеспечены ипотекой. Расходы в рамках муниципальной программы "Управление муниципальным имуществом Котласского муниципального округа Архангельской области".</t>
  </si>
  <si>
    <t>Увеличение бюджетных ассигнований по ГРБС "УСП" в размере 826,0 тыс. рублей, в т.ч.:                                                                                1) на предоставление субсидии на иные цели МДОУ "Детский сад № 15 "Рябинушка" в размере 99,3 тыс. рублей, в т.ч.  устранение замечаний полученных в ходе внепланового визита ОНДиПР г. Котласа и Котласского района от 12.03.2025 по предписанию №2502-29-509-00021 СП "Детский сад № 6 (д.Курцево, ул.Первомайская, д.22) в размере 68,0 тыс. рублей, в т.ч. ремонт сигнализации - 18,0 тыс. рублей, изготовление фотолюминесцентного плана эвакуации - 7,0 тыс. рублей (2шт.), изготовление техпаспорта на объект - 43,0 тыс. рублей и  в целях подготовки к новому учебному году и отопительному периоду в размере 31,3 тыс. рублей;                                                                                                                                                                               2) на предоставление субсидии на иные цели  МОУ "Сольвычегодская СОШ" в размере 118,0 тыс. рублей, в т.ч. недостающая сумма на установку счетчика в здании по адресу: п.Харитоново, ул.Кирова, д.46. (в связи с увелеличением цены) в размере 36,0 тыс. рублей (стоимость счтсчика 216,0 тыс. рублей), на установку теплосчетчика в здании гаража по адресу: п.Харитоново, ул.Кирова, д.46 в размере 82,0 тыс. рублей;  н                                                                                                                            3) на предоставление субсидии на иные цели  МОУ "Приводинская СОШ" в размере 576,4 тыс. рублей, в т.ч. на ремонт кровельного (леерного) ограждения, установку снегозадержателей в здании пристройки по адресу: п. Приводино, ул.Мира, стр.1а в размере 572,2 тыс. рублей, на оплату проезда к месту нахождения образовательной организации и обратно в размере 4,2 тыс. рублей;                                                                                                                                       4) на предоставление субсидии на иные цели  МОУ ДО "ДЮСШ" в размере 32,3 тыс. рублей, в т.ч. приобретение сетки для футбольных ворот на стадион в размере 6,1 тыс. рублей (2шт.), на промывку и опрессовку системы отопления в здании по адресу: п. Шипицыно, ул.20-съезда Советов, д.1 в размере 16,2 тыс. рублей, на проведение косметического ремонта крылец в размере 10,0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</si>
  <si>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в размере 7,2 тыс. рублей недостающая сумма на заключение договора на оказание услуг автотранспортноого обслуживания по перевозке школьников по маршруту № 305 "Котлас - д.Пустошь" на период с сентября по декабрь 2025 года (стоимость договора 93,8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</si>
  <si>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"УИХК" в размере 400,3 тыс. рублей на выполнение работ по обшивке оконных проемов рп.Шипицыно, ул.Ломоносова, д.2 к.2 «Судокорпусный цех» (ограничение доступа). Расходы в рамках муниципальной программы "Профилактика терроризма и экстремизма, а также минимизация и (или) ликвидация последствий их проявлений на территории Котласского муниципального округа Архангельской области".</t>
  </si>
  <si>
    <t>Увеличение бюджетных ассигнований по ГРБС "администрация" в размере 30,0 тыс. рублей - восстановление бюджетных ассигнований, предусмотренных на оплату членских взносов в ассоциации, ранее заимствованных для своевременной оплаты госпошлины за подачу апелляционной жалобы на решене Арбитражного суда Архангельской области от 12.12.2024 по делу № А05-8083/2024 (иск ООО "Трест Сервис" о взыскании                           1 231 311,92 рублей убытков). Расходы в рамках непрограммной деятельности.</t>
  </si>
  <si>
    <t>Увеличение бюджетных ассигнований по ГРБС "администрация" в размере 69,0 тыс. рублей на выплаты 10 премий Котласского муниципального округа Архангельской области "За отличное исполнение обязанностей по патриотическому воспитанию граждан на территории Котласского муниципального округа Архангельской области", присуждаемых на основании постановления администрации Котласского муниципального округа Архнгельской области от 10.02.2025 № 151. Расходы в рамках непрограммной деятельности.</t>
  </si>
  <si>
    <r>
      <t>Увеличение бюджетных ассигнований по ГРБС "УСП" в размере</t>
    </r>
    <r>
      <rPr>
        <b/>
        <sz val="14"/>
        <color rgb="FFFF0000"/>
        <rFont val="Times New Roman"/>
        <family val="1"/>
        <charset val="204"/>
      </rPr>
      <t xml:space="preserve"> </t>
    </r>
    <r>
      <rPr>
        <sz val="14"/>
        <rFont val="Times New Roman"/>
        <family val="1"/>
        <charset val="204"/>
      </rPr>
      <t>63,0 тыс. рублей по распоряжениям:                                                         1) от 28.04.2025 № 182 в размере 50,0 тыс. рублей на перечисление субсидии на иные цели МОУ «Приводинская СОШ» для оплаты административного штрафа по постановлению № 1 от 14.03.2025, по делу об административном правонарушении, предусмотренном ч. 3 ст. 17.14 Кодекса Российской Федерации об административных правонарушениях (невыполнение законодательных требований судебного пристава - исполнителя, в несвоевременном удержании и перечислению денежных средств, удержанных с заработной платы должника Климовой Л.А. и не предоставлнии платежных поручений, подтверждающих перечисление заработной платы должнику за период 2023-2024 в полном объеме);                                                                                                                                                                                   2) от 14.05.2025 № 207 на перечисление субсидии на иные цели МОУ «Приводинская СОШ» для исполнения решения Котласского городского суда Архангельской области от 11.03.2025 дело № 2-401/2025 в размере 13,0 тыс. рублей, в т.ч.: компенсация морального вреда в пользу Валеренко А.А. (дискриминация в сфере оплаты труда наличие разных окладов по одной должности) в размере 10,0 тыс. рублей, оплата госпошлины в доход городского округа "Котлас" в размере 3,0 тыс. рублей.</t>
    </r>
  </si>
</sst>
</file>

<file path=xl/styles.xml><?xml version="1.0" encoding="utf-8"?>
<styleSheet xmlns="http://schemas.openxmlformats.org/spreadsheetml/2006/main">
  <numFmts count="2">
    <numFmt numFmtId="164" formatCode="#,##0.0"/>
    <numFmt numFmtId="165" formatCode="0.0"/>
  </numFmts>
  <fonts count="19">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b/>
      <sz val="14"/>
      <color rgb="FFFF0000"/>
      <name val="Times New Roman"/>
      <family val="1"/>
      <charset val="204"/>
    </font>
    <font>
      <i/>
      <sz val="14"/>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20">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0" fontId="9" fillId="0" borderId="1" xfId="0" applyFont="1" applyFill="1" applyBorder="1" applyAlignment="1">
      <alignment horizontal="left" vertical="center"/>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1" fillId="0" borderId="1" xfId="0" applyNumberFormat="1" applyFont="1" applyFill="1" applyBorder="1" applyAlignment="1">
      <alignment horizontal="left" vertical="center" wrapText="1"/>
    </xf>
    <xf numFmtId="164" fontId="12" fillId="0" borderId="4" xfId="0" applyNumberFormat="1" applyFont="1" applyFill="1" applyBorder="1" applyAlignment="1">
      <alignment horizontal="center" vertical="center"/>
    </xf>
    <xf numFmtId="165"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49" fontId="11" fillId="0" borderId="1" xfId="0" applyNumberFormat="1" applyFont="1" applyFill="1" applyBorder="1" applyAlignment="1">
      <alignment horizontal="left" vertical="center" wrapText="1"/>
    </xf>
    <xf numFmtId="49" fontId="9"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49" fontId="5" fillId="2" borderId="0" xfId="0" applyNumberFormat="1" applyFont="1" applyFill="1" applyBorder="1" applyAlignment="1">
      <alignment horizontal="left" vertical="center"/>
    </xf>
    <xf numFmtId="0" fontId="6" fillId="2" borderId="0" xfId="0" applyFont="1" applyFill="1" applyBorder="1"/>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3" fontId="12" fillId="0" borderId="1" xfId="0" quotePrefix="1" applyNumberFormat="1" applyFont="1" applyFill="1" applyBorder="1" applyAlignment="1">
      <alignment vertical="center"/>
    </xf>
    <xf numFmtId="49" fontId="12" fillId="0" borderId="1" xfId="0" applyNumberFormat="1" applyFont="1" applyFill="1" applyBorder="1" applyAlignment="1">
      <alignment vertical="center"/>
    </xf>
    <xf numFmtId="0" fontId="11" fillId="0" borderId="1" xfId="0" applyFont="1" applyFill="1" applyBorder="1" applyAlignment="1">
      <alignment vertical="center" wrapText="1"/>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1" xfId="0" applyNumberFormat="1" applyFont="1" applyFill="1" applyBorder="1" applyAlignment="1">
      <alignment vertical="center" wrapText="1"/>
    </xf>
    <xf numFmtId="3" fontId="12" fillId="0" borderId="1" xfId="0" applyNumberFormat="1" applyFont="1" applyFill="1" applyBorder="1" applyAlignment="1">
      <alignment vertical="center"/>
    </xf>
    <xf numFmtId="0" fontId="11" fillId="0" borderId="3" xfId="0"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11" fillId="0" borderId="4"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9" xfId="0" applyFont="1" applyFill="1" applyBorder="1" applyAlignment="1">
      <alignment vertical="center" wrapText="1"/>
    </xf>
    <xf numFmtId="0" fontId="11" fillId="0" borderId="0" xfId="0" applyFont="1" applyFill="1" applyBorder="1" applyAlignment="1">
      <alignment vertical="center" wrapText="1"/>
    </xf>
    <xf numFmtId="164" fontId="12" fillId="2" borderId="1" xfId="0" applyNumberFormat="1" applyFont="1" applyFill="1" applyBorder="1" applyAlignment="1">
      <alignment horizontal="center"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wrapText="1"/>
    </xf>
    <xf numFmtId="49" fontId="12" fillId="0" borderId="3"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5"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3" xfId="0" applyNumberFormat="1" applyFont="1" applyFill="1" applyBorder="1" applyAlignment="1">
      <alignment horizontal="left" vertical="center" wrapText="1"/>
    </xf>
    <xf numFmtId="0" fontId="11" fillId="0" borderId="5"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4" fillId="0" borderId="6" xfId="0" applyFont="1" applyFill="1" applyBorder="1" applyAlignment="1">
      <alignment horizontal="center"/>
    </xf>
    <xf numFmtId="0" fontId="12" fillId="0" borderId="6" xfId="0" applyFont="1" applyFill="1" applyBorder="1" applyAlignment="1">
      <alignment horizontal="center"/>
    </xf>
    <xf numFmtId="49" fontId="14"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wrapText="1"/>
    </xf>
    <xf numFmtId="0" fontId="14" fillId="0" borderId="7" xfId="0" applyNumberFormat="1" applyFont="1" applyFill="1" applyBorder="1" applyAlignment="1">
      <alignment horizontal="center" vertical="center" wrapText="1"/>
    </xf>
    <xf numFmtId="0" fontId="14" fillId="0" borderId="6"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49" fontId="5" fillId="2" borderId="0" xfId="0" applyNumberFormat="1" applyFont="1" applyFill="1" applyBorder="1" applyAlignment="1">
      <alignment horizontal="left" vertical="center"/>
    </xf>
    <xf numFmtId="0" fontId="6" fillId="2" borderId="0" xfId="0" applyFont="1" applyFill="1" applyBorder="1"/>
    <xf numFmtId="0" fontId="7" fillId="2" borderId="0" xfId="0" applyFont="1" applyFill="1" applyBorder="1" applyAlignment="1">
      <alignment horizontal="left"/>
    </xf>
    <xf numFmtId="0" fontId="7" fillId="2" borderId="0" xfId="0" applyFont="1" applyFill="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AK196"/>
  <sheetViews>
    <sheetView tabSelected="1" zoomScaleNormal="100" zoomScaleSheetLayoutView="70" workbookViewId="0">
      <pane xSplit="1" ySplit="11" topLeftCell="B160" activePane="bottomRight" state="frozen"/>
      <selection pane="topRight" activeCell="C1" sqref="C1"/>
      <selection pane="bottomLeft" activeCell="A5" sqref="A5"/>
      <selection pane="bottomRight" activeCell="E166" sqref="E166"/>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5" customWidth="1"/>
    <col min="6" max="8" width="9.140625" style="2"/>
    <col min="9" max="9" width="10.7109375" style="2" bestFit="1" customWidth="1"/>
    <col min="10" max="10" width="112.7109375" style="2" customWidth="1"/>
    <col min="11" max="16384" width="9.140625" style="2"/>
  </cols>
  <sheetData>
    <row r="1" spans="1:5" ht="21.75" customHeight="1">
      <c r="A1" s="116" t="s">
        <v>11</v>
      </c>
      <c r="B1" s="117"/>
      <c r="C1" s="117"/>
      <c r="D1" s="117"/>
      <c r="E1" s="117"/>
    </row>
    <row r="2" spans="1:5" ht="21.75" customHeight="1">
      <c r="A2" s="64"/>
      <c r="B2" s="65"/>
      <c r="C2" s="65"/>
      <c r="D2" s="65"/>
      <c r="E2" s="65"/>
    </row>
    <row r="3" spans="1:5" ht="21.75" customHeight="1">
      <c r="A3" s="118" t="s">
        <v>37</v>
      </c>
      <c r="B3" s="118"/>
      <c r="C3" s="118"/>
      <c r="D3" s="118"/>
      <c r="E3" s="118"/>
    </row>
    <row r="4" spans="1:5" ht="21.75" customHeight="1">
      <c r="A4" s="118" t="s">
        <v>29</v>
      </c>
      <c r="B4" s="118"/>
      <c r="C4" s="118"/>
      <c r="D4" s="118"/>
      <c r="E4" s="118"/>
    </row>
    <row r="5" spans="1:5" ht="21.75" customHeight="1">
      <c r="A5" s="118" t="s">
        <v>31</v>
      </c>
      <c r="B5" s="118"/>
      <c r="C5" s="118"/>
      <c r="D5" s="118"/>
      <c r="E5" s="118"/>
    </row>
    <row r="6" spans="1:5" ht="21.75" customHeight="1">
      <c r="A6" s="118" t="s">
        <v>30</v>
      </c>
      <c r="B6" s="118"/>
      <c r="C6" s="118"/>
      <c r="D6" s="118"/>
      <c r="E6" s="118"/>
    </row>
    <row r="7" spans="1:5" ht="21.75" customHeight="1">
      <c r="A7" s="118" t="s">
        <v>32</v>
      </c>
      <c r="B7" s="118"/>
      <c r="C7" s="118"/>
      <c r="D7" s="118"/>
      <c r="E7" s="118"/>
    </row>
    <row r="8" spans="1:5" ht="21.75" customHeight="1">
      <c r="A8" s="118" t="s">
        <v>33</v>
      </c>
      <c r="B8" s="118"/>
      <c r="C8" s="118"/>
      <c r="D8" s="118"/>
      <c r="E8" s="118"/>
    </row>
    <row r="9" spans="1:5" ht="21.75" customHeight="1">
      <c r="A9" s="118" t="s">
        <v>34</v>
      </c>
      <c r="B9" s="118"/>
      <c r="C9" s="118"/>
      <c r="D9" s="118"/>
      <c r="E9" s="118"/>
    </row>
    <row r="10" spans="1:5" ht="21.75" customHeight="1">
      <c r="A10" s="13"/>
      <c r="B10" s="14"/>
      <c r="C10" s="12"/>
      <c r="D10" s="14"/>
      <c r="E10" s="27"/>
    </row>
    <row r="11" spans="1:5" ht="66.75" customHeight="1">
      <c r="A11" s="43" t="s">
        <v>0</v>
      </c>
      <c r="B11" s="66" t="s">
        <v>43</v>
      </c>
      <c r="C11" s="40" t="s">
        <v>1</v>
      </c>
      <c r="D11" s="66" t="s">
        <v>44</v>
      </c>
      <c r="E11" s="44" t="s">
        <v>2</v>
      </c>
    </row>
    <row r="12" spans="1:5" ht="18.75" customHeight="1">
      <c r="A12" s="111" t="s">
        <v>28</v>
      </c>
      <c r="B12" s="111"/>
      <c r="C12" s="111"/>
      <c r="D12" s="111"/>
      <c r="E12" s="111"/>
    </row>
    <row r="13" spans="1:5" s="4" customFormat="1" ht="62.25" customHeight="1">
      <c r="A13" s="78" t="s">
        <v>109</v>
      </c>
      <c r="B13" s="38">
        <v>2740.2</v>
      </c>
      <c r="C13" s="49">
        <f t="shared" ref="C13:C20" si="0">D13-B13</f>
        <v>69</v>
      </c>
      <c r="D13" s="26">
        <v>2809.2</v>
      </c>
      <c r="E13" s="104" t="s">
        <v>111</v>
      </c>
    </row>
    <row r="14" spans="1:5" s="4" customFormat="1" ht="62.25" customHeight="1">
      <c r="A14" s="78" t="s">
        <v>110</v>
      </c>
      <c r="B14" s="38">
        <v>12806.7</v>
      </c>
      <c r="C14" s="76">
        <f t="shared" si="0"/>
        <v>489</v>
      </c>
      <c r="D14" s="26">
        <v>13295.7</v>
      </c>
      <c r="E14" s="106"/>
    </row>
    <row r="15" spans="1:5" s="4" customFormat="1" ht="93.75">
      <c r="A15" s="78" t="s">
        <v>102</v>
      </c>
      <c r="B15" s="38">
        <v>3772</v>
      </c>
      <c r="C15" s="76">
        <f t="shared" si="0"/>
        <v>107</v>
      </c>
      <c r="D15" s="26">
        <v>3879</v>
      </c>
      <c r="E15" s="48" t="s">
        <v>101</v>
      </c>
    </row>
    <row r="16" spans="1:5" s="4" customFormat="1" ht="56.25">
      <c r="A16" s="78" t="s">
        <v>107</v>
      </c>
      <c r="B16" s="38">
        <v>570</v>
      </c>
      <c r="C16" s="76">
        <f t="shared" si="0"/>
        <v>-347.7</v>
      </c>
      <c r="D16" s="26">
        <v>222.3</v>
      </c>
      <c r="E16" s="48" t="s">
        <v>108</v>
      </c>
    </row>
    <row r="17" spans="1:5" s="4" customFormat="1" ht="78" customHeight="1">
      <c r="A17" s="78" t="s">
        <v>76</v>
      </c>
      <c r="B17" s="38">
        <v>10225</v>
      </c>
      <c r="C17" s="76">
        <f t="shared" si="0"/>
        <v>-2139.3000000000002</v>
      </c>
      <c r="D17" s="26">
        <v>8085.7</v>
      </c>
      <c r="E17" s="48" t="s">
        <v>90</v>
      </c>
    </row>
    <row r="18" spans="1:5" s="4" customFormat="1" ht="93.75">
      <c r="A18" s="78" t="s">
        <v>55</v>
      </c>
      <c r="B18" s="38">
        <v>0</v>
      </c>
      <c r="C18" s="76">
        <f t="shared" si="0"/>
        <v>17577.099999999999</v>
      </c>
      <c r="D18" s="26">
        <v>17577.099999999999</v>
      </c>
      <c r="E18" s="48" t="s">
        <v>191</v>
      </c>
    </row>
    <row r="19" spans="1:5" s="4" customFormat="1" ht="99.75" customHeight="1">
      <c r="A19" s="78" t="s">
        <v>46</v>
      </c>
      <c r="B19" s="38">
        <v>939.4</v>
      </c>
      <c r="C19" s="49">
        <f t="shared" si="0"/>
        <v>-102.29999999999995</v>
      </c>
      <c r="D19" s="26">
        <v>837.1</v>
      </c>
      <c r="E19" s="77" t="s">
        <v>192</v>
      </c>
    </row>
    <row r="20" spans="1:5" s="4" customFormat="1" ht="100.5" customHeight="1">
      <c r="A20" s="69" t="s">
        <v>47</v>
      </c>
      <c r="B20" s="38">
        <v>4935.6000000000004</v>
      </c>
      <c r="C20" s="49">
        <f t="shared" si="0"/>
        <v>-3624.6000000000004</v>
      </c>
      <c r="D20" s="26">
        <v>1311</v>
      </c>
      <c r="E20" s="77" t="s">
        <v>64</v>
      </c>
    </row>
    <row r="21" spans="1:5" s="4" customFormat="1" ht="117" customHeight="1">
      <c r="A21" s="69" t="s">
        <v>45</v>
      </c>
      <c r="B21" s="38">
        <v>0</v>
      </c>
      <c r="C21" s="76">
        <f t="shared" ref="C21" si="1">D21-B21</f>
        <v>3624.6</v>
      </c>
      <c r="D21" s="26">
        <v>3624.6</v>
      </c>
      <c r="E21" s="77" t="s">
        <v>193</v>
      </c>
    </row>
    <row r="22" spans="1:5" s="4" customFormat="1" ht="43.5" customHeight="1">
      <c r="A22" s="57" t="s">
        <v>12</v>
      </c>
      <c r="B22" s="22">
        <f>SUM(B13:B21)</f>
        <v>35988.9</v>
      </c>
      <c r="C22" s="22">
        <f>D22-B22</f>
        <v>15652.799999999996</v>
      </c>
      <c r="D22" s="22">
        <f>SUM(D13:D21)</f>
        <v>51641.7</v>
      </c>
      <c r="E22" s="28"/>
    </row>
    <row r="23" spans="1:5" ht="18.75" customHeight="1">
      <c r="A23" s="111" t="s">
        <v>41</v>
      </c>
      <c r="B23" s="111"/>
      <c r="C23" s="111"/>
      <c r="D23" s="111"/>
      <c r="E23" s="111"/>
    </row>
    <row r="24" spans="1:5" ht="70.5" customHeight="1">
      <c r="A24" s="40" t="s">
        <v>0</v>
      </c>
      <c r="B24" s="66" t="s">
        <v>43</v>
      </c>
      <c r="C24" s="68" t="s">
        <v>1</v>
      </c>
      <c r="D24" s="66" t="s">
        <v>38</v>
      </c>
      <c r="E24" s="39" t="s">
        <v>2</v>
      </c>
    </row>
    <row r="25" spans="1:5" ht="85.5" customHeight="1">
      <c r="A25" s="70" t="s">
        <v>58</v>
      </c>
      <c r="B25" s="88">
        <v>2458.5</v>
      </c>
      <c r="C25" s="75">
        <f t="shared" ref="C25:C30" si="2">D25-B25</f>
        <v>623.09999999999991</v>
      </c>
      <c r="D25" s="88">
        <v>3081.6</v>
      </c>
      <c r="E25" s="83" t="s">
        <v>189</v>
      </c>
    </row>
    <row r="26" spans="1:5" ht="70.5" customHeight="1">
      <c r="A26" s="70" t="s">
        <v>62</v>
      </c>
      <c r="B26" s="88">
        <v>953</v>
      </c>
      <c r="C26" s="75">
        <f t="shared" si="2"/>
        <v>99.299999999999955</v>
      </c>
      <c r="D26" s="88">
        <v>1052.3</v>
      </c>
      <c r="E26" s="91" t="s">
        <v>194</v>
      </c>
    </row>
    <row r="27" spans="1:5" ht="157.5" customHeight="1">
      <c r="A27" s="70" t="s">
        <v>63</v>
      </c>
      <c r="B27" s="26">
        <v>6184.6</v>
      </c>
      <c r="C27" s="75">
        <f t="shared" si="2"/>
        <v>694.39999999999964</v>
      </c>
      <c r="D27" s="26">
        <v>6879</v>
      </c>
      <c r="E27" s="92"/>
    </row>
    <row r="28" spans="1:5" ht="167.25" customHeight="1">
      <c r="A28" s="55" t="s">
        <v>131</v>
      </c>
      <c r="B28" s="26">
        <v>275</v>
      </c>
      <c r="C28" s="75">
        <f t="shared" si="2"/>
        <v>32.300000000000011</v>
      </c>
      <c r="D28" s="26">
        <v>307.3</v>
      </c>
      <c r="E28" s="93"/>
    </row>
    <row r="29" spans="1:5" ht="112.5" customHeight="1">
      <c r="A29" s="55" t="s">
        <v>135</v>
      </c>
      <c r="B29" s="74">
        <v>246.7</v>
      </c>
      <c r="C29" s="75">
        <f t="shared" si="2"/>
        <v>7.2000000000000171</v>
      </c>
      <c r="D29" s="74">
        <v>253.9</v>
      </c>
      <c r="E29" s="89" t="s">
        <v>195</v>
      </c>
    </row>
    <row r="30" spans="1:5" ht="59.25" customHeight="1">
      <c r="A30" s="55" t="s">
        <v>5</v>
      </c>
      <c r="B30" s="74">
        <v>0</v>
      </c>
      <c r="C30" s="75">
        <f t="shared" si="2"/>
        <v>500</v>
      </c>
      <c r="D30" s="74">
        <v>500</v>
      </c>
      <c r="E30" s="81" t="s">
        <v>130</v>
      </c>
    </row>
    <row r="31" spans="1:5" ht="56.25">
      <c r="A31" s="72" t="s">
        <v>8</v>
      </c>
      <c r="B31" s="74">
        <v>2361.1</v>
      </c>
      <c r="C31" s="75">
        <f t="shared" ref="C31:C34" si="3">D31-B31</f>
        <v>25</v>
      </c>
      <c r="D31" s="74">
        <v>2386.1</v>
      </c>
      <c r="E31" s="81" t="s">
        <v>146</v>
      </c>
    </row>
    <row r="32" spans="1:5" ht="75">
      <c r="A32" s="72" t="s">
        <v>132</v>
      </c>
      <c r="B32" s="74">
        <v>20786.2</v>
      </c>
      <c r="C32" s="75">
        <f t="shared" si="3"/>
        <v>3602.0999999999985</v>
      </c>
      <c r="D32" s="74">
        <v>24388.3</v>
      </c>
      <c r="E32" s="84" t="s">
        <v>177</v>
      </c>
    </row>
    <row r="33" spans="1:37" ht="98.25" customHeight="1">
      <c r="A33" s="72" t="s">
        <v>176</v>
      </c>
      <c r="B33" s="74">
        <v>374.6</v>
      </c>
      <c r="C33" s="75">
        <f t="shared" si="3"/>
        <v>400.25</v>
      </c>
      <c r="D33" s="74">
        <v>774.85</v>
      </c>
      <c r="E33" s="90" t="s">
        <v>196</v>
      </c>
    </row>
    <row r="34" spans="1:37" ht="102.75" customHeight="1">
      <c r="A34" s="72" t="s">
        <v>50</v>
      </c>
      <c r="B34" s="74">
        <v>63</v>
      </c>
      <c r="C34" s="75">
        <f t="shared" si="3"/>
        <v>30</v>
      </c>
      <c r="D34" s="74">
        <v>93</v>
      </c>
      <c r="E34" s="89" t="s">
        <v>197</v>
      </c>
    </row>
    <row r="35" spans="1:37" s="7" customFormat="1" ht="99.75" customHeight="1">
      <c r="A35" s="70" t="s">
        <v>133</v>
      </c>
      <c r="B35" s="26">
        <v>0</v>
      </c>
      <c r="C35" s="38">
        <f t="shared" ref="C35:C36" si="4">D35-B35</f>
        <v>69</v>
      </c>
      <c r="D35" s="26">
        <v>69</v>
      </c>
      <c r="E35" s="89" t="s">
        <v>198</v>
      </c>
    </row>
    <row r="36" spans="1:37" s="7" customFormat="1" ht="154.5" customHeight="1">
      <c r="A36" s="95" t="s">
        <v>51</v>
      </c>
      <c r="B36" s="98">
        <v>420</v>
      </c>
      <c r="C36" s="101">
        <f t="shared" si="4"/>
        <v>110.60000000000002</v>
      </c>
      <c r="D36" s="98">
        <v>530.6</v>
      </c>
      <c r="E36" s="91" t="s">
        <v>179</v>
      </c>
    </row>
    <row r="37" spans="1:37" s="7" customFormat="1" ht="196.5" customHeight="1">
      <c r="A37" s="96"/>
      <c r="B37" s="99"/>
      <c r="C37" s="102"/>
      <c r="D37" s="99"/>
      <c r="E37" s="92"/>
    </row>
    <row r="38" spans="1:37" s="7" customFormat="1" ht="196.5" customHeight="1">
      <c r="A38" s="97"/>
      <c r="B38" s="100"/>
      <c r="C38" s="103"/>
      <c r="D38" s="100"/>
      <c r="E38" s="93"/>
    </row>
    <row r="39" spans="1:37" s="7" customFormat="1" ht="222.75" customHeight="1">
      <c r="A39" s="70" t="s">
        <v>134</v>
      </c>
      <c r="B39" s="26">
        <v>0</v>
      </c>
      <c r="C39" s="75">
        <f t="shared" ref="C39" si="5">D39-B39</f>
        <v>1861.8</v>
      </c>
      <c r="D39" s="26">
        <v>1861.8</v>
      </c>
      <c r="E39" s="71" t="s">
        <v>136</v>
      </c>
    </row>
    <row r="40" spans="1:37" s="4" customFormat="1" ht="81.75" customHeight="1">
      <c r="A40" s="80" t="s">
        <v>48</v>
      </c>
      <c r="B40" s="18">
        <f>SUM(B25:B39)</f>
        <v>34122.700000000004</v>
      </c>
      <c r="C40" s="18">
        <f>D40-B40</f>
        <v>8055.0499999999956</v>
      </c>
      <c r="D40" s="18">
        <f>SUM(D25:D39)</f>
        <v>42177.75</v>
      </c>
      <c r="E40" s="29"/>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row>
    <row r="41" spans="1:37" ht="55.5" customHeight="1">
      <c r="A41" s="107" t="s">
        <v>9</v>
      </c>
      <c r="B41" s="107"/>
      <c r="C41" s="107"/>
      <c r="D41" s="107"/>
      <c r="E41" s="107"/>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66.75" customHeight="1">
      <c r="A42" s="43" t="s">
        <v>0</v>
      </c>
      <c r="B42" s="66" t="s">
        <v>43</v>
      </c>
      <c r="C42" s="68" t="s">
        <v>1</v>
      </c>
      <c r="D42" s="66" t="s">
        <v>44</v>
      </c>
      <c r="E42" s="44" t="s">
        <v>2</v>
      </c>
    </row>
    <row r="43" spans="1:37" ht="37.5">
      <c r="A43" s="54" t="s">
        <v>5</v>
      </c>
      <c r="B43" s="73">
        <v>1218.9000000000001</v>
      </c>
      <c r="C43" s="38">
        <f t="shared" ref="C43:C46" si="6">D43-B43</f>
        <v>-870.2</v>
      </c>
      <c r="D43" s="73">
        <v>348.7</v>
      </c>
      <c r="E43" s="56" t="s">
        <v>129</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250.5" customHeight="1">
      <c r="A44" s="55" t="s">
        <v>49</v>
      </c>
      <c r="B44" s="26">
        <v>131</v>
      </c>
      <c r="C44" s="38">
        <f t="shared" si="6"/>
        <v>63</v>
      </c>
      <c r="D44" s="26">
        <v>194</v>
      </c>
      <c r="E44" s="77" t="s">
        <v>199</v>
      </c>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131.25">
      <c r="A45" s="23" t="s">
        <v>99</v>
      </c>
      <c r="B45" s="26">
        <v>251</v>
      </c>
      <c r="C45" s="38">
        <f t="shared" si="6"/>
        <v>28.5</v>
      </c>
      <c r="D45" s="26">
        <v>279.5</v>
      </c>
      <c r="E45" s="77" t="s">
        <v>100</v>
      </c>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262.5" customHeight="1">
      <c r="A46" s="95" t="s">
        <v>54</v>
      </c>
      <c r="B46" s="98">
        <v>660</v>
      </c>
      <c r="C46" s="101">
        <f t="shared" si="6"/>
        <v>590</v>
      </c>
      <c r="D46" s="98">
        <v>1250</v>
      </c>
      <c r="E46" s="104" t="s">
        <v>127</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271.5" customHeight="1">
      <c r="A47" s="96"/>
      <c r="B47" s="99"/>
      <c r="C47" s="102"/>
      <c r="D47" s="99"/>
      <c r="E47" s="105"/>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53.75" customHeight="1">
      <c r="A48" s="96"/>
      <c r="B48" s="99"/>
      <c r="C48" s="102"/>
      <c r="D48" s="99"/>
      <c r="E48" s="105"/>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336.75" customHeight="1">
      <c r="A49" s="96"/>
      <c r="B49" s="99"/>
      <c r="C49" s="102"/>
      <c r="D49" s="99"/>
      <c r="E49" s="105"/>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298.5" customHeight="1">
      <c r="A50" s="96"/>
      <c r="B50" s="99"/>
      <c r="C50" s="102"/>
      <c r="D50" s="99"/>
      <c r="E50" s="105"/>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345.75" customHeight="1">
      <c r="A51" s="96"/>
      <c r="B51" s="99"/>
      <c r="C51" s="102"/>
      <c r="D51" s="99"/>
      <c r="E51" s="105"/>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168" customHeight="1">
      <c r="A52" s="96"/>
      <c r="B52" s="99"/>
      <c r="C52" s="102"/>
      <c r="D52" s="99"/>
      <c r="E52" s="105"/>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197.25" customHeight="1">
      <c r="A53" s="97"/>
      <c r="B53" s="100"/>
      <c r="C53" s="103"/>
      <c r="D53" s="100"/>
      <c r="E53" s="10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56.25">
      <c r="A54" s="23" t="s">
        <v>70</v>
      </c>
      <c r="B54" s="26">
        <v>0</v>
      </c>
      <c r="C54" s="38">
        <f t="shared" ref="C54:C55" si="7">D54-B54</f>
        <v>8.8000000000000007</v>
      </c>
      <c r="D54" s="26">
        <v>8.8000000000000007</v>
      </c>
      <c r="E54" s="77" t="s">
        <v>180</v>
      </c>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105" customHeight="1">
      <c r="A55" s="55" t="s">
        <v>6</v>
      </c>
      <c r="B55" s="26">
        <v>495</v>
      </c>
      <c r="C55" s="38">
        <f t="shared" si="7"/>
        <v>180</v>
      </c>
      <c r="D55" s="50">
        <v>675</v>
      </c>
      <c r="E55" s="84" t="s">
        <v>128</v>
      </c>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s="53" customFormat="1" ht="36.75" customHeight="1">
      <c r="A56" s="21" t="s">
        <v>13</v>
      </c>
      <c r="B56" s="20">
        <f>SUM(B43:B55)</f>
        <v>2755.9</v>
      </c>
      <c r="C56" s="22">
        <v>0</v>
      </c>
      <c r="D56" s="20">
        <f>SUM(D43:D55)</f>
        <v>2756</v>
      </c>
      <c r="E56" s="51"/>
      <c r="F56" s="52"/>
      <c r="G56" s="52"/>
      <c r="H56" s="52"/>
      <c r="I56" s="52"/>
      <c r="J56" s="52"/>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row>
    <row r="57" spans="1:37" ht="62.25" customHeight="1">
      <c r="A57" s="107" t="s">
        <v>35</v>
      </c>
      <c r="B57" s="107"/>
      <c r="C57" s="107"/>
      <c r="D57" s="107"/>
      <c r="E57" s="107"/>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69.75" customHeight="1">
      <c r="A58" s="40" t="s">
        <v>0</v>
      </c>
      <c r="B58" s="66" t="s">
        <v>43</v>
      </c>
      <c r="C58" s="68" t="s">
        <v>1</v>
      </c>
      <c r="D58" s="66" t="s">
        <v>44</v>
      </c>
      <c r="E58" s="39" t="s">
        <v>2</v>
      </c>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119.25" customHeight="1">
      <c r="A59" s="23" t="s">
        <v>4</v>
      </c>
      <c r="B59" s="26">
        <v>2765</v>
      </c>
      <c r="C59" s="38">
        <f t="shared" ref="C59:C67" si="8">D59-B59</f>
        <v>-294.30000000000018</v>
      </c>
      <c r="D59" s="26">
        <v>2470.6999999999998</v>
      </c>
      <c r="E59" s="85" t="s">
        <v>145</v>
      </c>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77.25" customHeight="1">
      <c r="A60" s="23" t="s">
        <v>107</v>
      </c>
      <c r="B60" s="26">
        <v>30</v>
      </c>
      <c r="C60" s="38">
        <f t="shared" si="8"/>
        <v>-18.3</v>
      </c>
      <c r="D60" s="73">
        <v>11.7</v>
      </c>
      <c r="E60" s="85" t="s">
        <v>181</v>
      </c>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18.75" customHeight="1">
      <c r="A61" s="19" t="s">
        <v>137</v>
      </c>
      <c r="B61" s="26">
        <v>63.8</v>
      </c>
      <c r="C61" s="38">
        <f t="shared" si="8"/>
        <v>-63.8</v>
      </c>
      <c r="D61" s="73">
        <v>0</v>
      </c>
      <c r="E61" s="91" t="s">
        <v>144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18.75" customHeight="1">
      <c r="A62" s="19" t="s">
        <v>138</v>
      </c>
      <c r="B62" s="26">
        <v>15.2</v>
      </c>
      <c r="C62" s="38">
        <f t="shared" si="8"/>
        <v>-15.2</v>
      </c>
      <c r="D62" s="73">
        <v>0</v>
      </c>
      <c r="E62" s="92"/>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spans="1:37" ht="18.75" customHeight="1">
      <c r="A63" s="19" t="s">
        <v>139</v>
      </c>
      <c r="B63" s="26">
        <v>25.7</v>
      </c>
      <c r="C63" s="38">
        <f t="shared" si="8"/>
        <v>-25.7</v>
      </c>
      <c r="D63" s="73">
        <v>0</v>
      </c>
      <c r="E63" s="92"/>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1:37" ht="18.75" customHeight="1">
      <c r="A64" s="19" t="s">
        <v>140</v>
      </c>
      <c r="B64" s="26">
        <v>36.700000000000003</v>
      </c>
      <c r="C64" s="38">
        <f t="shared" si="8"/>
        <v>-36.700000000000003</v>
      </c>
      <c r="D64" s="73">
        <v>0</v>
      </c>
      <c r="E64" s="92"/>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spans="1:37" ht="18.75" customHeight="1">
      <c r="A65" s="19" t="s">
        <v>141</v>
      </c>
      <c r="B65" s="26">
        <v>37.5</v>
      </c>
      <c r="C65" s="38">
        <f t="shared" si="8"/>
        <v>-37.5</v>
      </c>
      <c r="D65" s="73">
        <v>0</v>
      </c>
      <c r="E65" s="92"/>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ht="18.75" customHeight="1">
      <c r="A66" s="19" t="s">
        <v>142</v>
      </c>
      <c r="B66" s="26">
        <v>53.3</v>
      </c>
      <c r="C66" s="38">
        <f t="shared" si="8"/>
        <v>-53.3</v>
      </c>
      <c r="D66" s="73">
        <v>0</v>
      </c>
      <c r="E66" s="92"/>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ht="18.75" customHeight="1">
      <c r="A67" s="19" t="s">
        <v>143</v>
      </c>
      <c r="B67" s="26">
        <v>21</v>
      </c>
      <c r="C67" s="38">
        <f t="shared" si="8"/>
        <v>-21</v>
      </c>
      <c r="D67" s="73">
        <v>0</v>
      </c>
      <c r="E67" s="93"/>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ht="93.75">
      <c r="A68" s="23" t="s">
        <v>76</v>
      </c>
      <c r="B68" s="26">
        <v>200.5</v>
      </c>
      <c r="C68" s="38">
        <f t="shared" ref="C68:C69" si="9">D68-B68</f>
        <v>-42.800000000000011</v>
      </c>
      <c r="D68" s="25">
        <v>157.69999999999999</v>
      </c>
      <c r="E68" s="85" t="s">
        <v>104</v>
      </c>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ht="131.25">
      <c r="A69" s="23" t="s">
        <v>103</v>
      </c>
      <c r="B69" s="26">
        <v>253.4</v>
      </c>
      <c r="C69" s="38">
        <f t="shared" si="9"/>
        <v>608.6</v>
      </c>
      <c r="D69" s="73">
        <v>862</v>
      </c>
      <c r="E69" s="82" t="s">
        <v>106</v>
      </c>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spans="1:37" s="7" customFormat="1" ht="35.25" customHeight="1">
      <c r="A70" s="9" t="s">
        <v>14</v>
      </c>
      <c r="B70" s="18">
        <f>SUM(B59:B69)</f>
        <v>3502.1</v>
      </c>
      <c r="C70" s="18">
        <f>D70-B70</f>
        <v>0</v>
      </c>
      <c r="D70" s="18">
        <f>SUM(D59:D69)</f>
        <v>3502.0999999999995</v>
      </c>
      <c r="E70" s="30"/>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row>
    <row r="71" spans="1:37" s="7" customFormat="1" ht="32.25" customHeight="1">
      <c r="A71" s="111" t="s">
        <v>36</v>
      </c>
      <c r="B71" s="111"/>
      <c r="C71" s="111"/>
      <c r="D71" s="111"/>
      <c r="E71" s="111"/>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row>
    <row r="72" spans="1:37" ht="71.25" customHeight="1">
      <c r="A72" s="40" t="s">
        <v>0</v>
      </c>
      <c r="B72" s="66" t="s">
        <v>42</v>
      </c>
      <c r="C72" s="68" t="s">
        <v>1</v>
      </c>
      <c r="D72" s="66" t="s">
        <v>38</v>
      </c>
      <c r="E72" s="39" t="s">
        <v>2</v>
      </c>
    </row>
    <row r="73" spans="1:37" s="7" customFormat="1" ht="60" customHeight="1">
      <c r="A73" s="72" t="s">
        <v>7</v>
      </c>
      <c r="B73" s="47">
        <v>13157.8</v>
      </c>
      <c r="C73" s="49">
        <f t="shared" ref="C73:C85" si="10">D73-B73</f>
        <v>-2692.5999999999985</v>
      </c>
      <c r="D73" s="47">
        <v>10465.200000000001</v>
      </c>
      <c r="E73" s="71" t="s">
        <v>126</v>
      </c>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row>
    <row r="74" spans="1:37" s="7" customFormat="1" ht="121.5" customHeight="1">
      <c r="A74" s="72" t="s">
        <v>66</v>
      </c>
      <c r="B74" s="74">
        <v>17542.3</v>
      </c>
      <c r="C74" s="38">
        <f>D74-B74</f>
        <v>2062.6000000000022</v>
      </c>
      <c r="D74" s="74">
        <v>19604.900000000001</v>
      </c>
      <c r="E74" s="79" t="s">
        <v>67</v>
      </c>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1:37" s="7" customFormat="1" ht="114" customHeight="1">
      <c r="A75" s="72" t="s">
        <v>77</v>
      </c>
      <c r="B75" s="74">
        <v>4151.3</v>
      </c>
      <c r="C75" s="38">
        <f>D75-B75</f>
        <v>203.69999999999982</v>
      </c>
      <c r="D75" s="74">
        <v>4355</v>
      </c>
      <c r="E75" s="79" t="s">
        <v>78</v>
      </c>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1:37" s="7" customFormat="1" ht="78" customHeight="1">
      <c r="A76" s="19" t="s">
        <v>71</v>
      </c>
      <c r="B76" s="26">
        <v>0</v>
      </c>
      <c r="C76" s="38">
        <f>D76-B76</f>
        <v>426.3</v>
      </c>
      <c r="D76" s="26">
        <v>426.3</v>
      </c>
      <c r="E76" s="79" t="s">
        <v>72</v>
      </c>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row>
    <row r="77" spans="1:37" s="7" customFormat="1" ht="33.75" customHeight="1">
      <c r="A77" s="9" t="s">
        <v>14</v>
      </c>
      <c r="B77" s="18">
        <f>SUM(B73:B76)</f>
        <v>34851.4</v>
      </c>
      <c r="C77" s="18">
        <f>D77-B77</f>
        <v>0</v>
      </c>
      <c r="D77" s="18">
        <f>SUM(D73:D76)</f>
        <v>34851.400000000009</v>
      </c>
      <c r="E77" s="30"/>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row>
    <row r="78" spans="1:37" s="7" customFormat="1" ht="66" customHeight="1">
      <c r="A78" s="113" t="s">
        <v>39</v>
      </c>
      <c r="B78" s="114"/>
      <c r="C78" s="114"/>
      <c r="D78" s="114"/>
      <c r="E78" s="115"/>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row>
    <row r="79" spans="1:37" ht="71.25" customHeight="1">
      <c r="A79" s="40" t="s">
        <v>0</v>
      </c>
      <c r="B79" s="66" t="s">
        <v>43</v>
      </c>
      <c r="C79" s="68" t="s">
        <v>1</v>
      </c>
      <c r="D79" s="66" t="s">
        <v>44</v>
      </c>
      <c r="E79" s="41" t="s">
        <v>2</v>
      </c>
    </row>
    <row r="80" spans="1:37" s="7" customFormat="1" ht="122.25" customHeight="1">
      <c r="A80" s="24" t="s">
        <v>40</v>
      </c>
      <c r="B80" s="47">
        <v>4930.3</v>
      </c>
      <c r="C80" s="49">
        <f t="shared" si="10"/>
        <v>-411.60000000000036</v>
      </c>
      <c r="D80" s="47">
        <v>4518.7</v>
      </c>
      <c r="E80" s="71" t="s">
        <v>125</v>
      </c>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row>
    <row r="81" spans="1:37" s="7" customFormat="1" ht="66" customHeight="1">
      <c r="A81" s="72" t="s">
        <v>74</v>
      </c>
      <c r="B81" s="74">
        <v>0</v>
      </c>
      <c r="C81" s="76">
        <f t="shared" si="10"/>
        <v>18.3</v>
      </c>
      <c r="D81" s="74">
        <v>18.3</v>
      </c>
      <c r="E81" s="91" t="s">
        <v>122</v>
      </c>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row>
    <row r="82" spans="1:37" s="7" customFormat="1" ht="66" customHeight="1">
      <c r="A82" s="72" t="s">
        <v>75</v>
      </c>
      <c r="B82" s="74">
        <v>15.7</v>
      </c>
      <c r="C82" s="76">
        <f t="shared" si="10"/>
        <v>208.4</v>
      </c>
      <c r="D82" s="74">
        <v>224.1</v>
      </c>
      <c r="E82" s="93"/>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row>
    <row r="83" spans="1:37" s="7" customFormat="1" ht="85.5" customHeight="1">
      <c r="A83" s="72" t="s">
        <v>73</v>
      </c>
      <c r="B83" s="74">
        <v>0</v>
      </c>
      <c r="C83" s="76">
        <f t="shared" si="10"/>
        <v>4.5</v>
      </c>
      <c r="D83" s="74">
        <v>4.5</v>
      </c>
      <c r="E83" s="81" t="s">
        <v>123</v>
      </c>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1:37" s="7" customFormat="1" ht="77.25" customHeight="1">
      <c r="A84" s="72" t="s">
        <v>117</v>
      </c>
      <c r="B84" s="74">
        <v>0</v>
      </c>
      <c r="C84" s="76">
        <f t="shared" si="10"/>
        <v>45</v>
      </c>
      <c r="D84" s="74">
        <v>45</v>
      </c>
      <c r="E84" s="81" t="s">
        <v>118</v>
      </c>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1:37" s="7" customFormat="1" ht="56.25">
      <c r="A85" s="19" t="s">
        <v>65</v>
      </c>
      <c r="B85" s="74">
        <v>0</v>
      </c>
      <c r="C85" s="76">
        <f t="shared" si="10"/>
        <v>135.30000000000001</v>
      </c>
      <c r="D85" s="74">
        <v>135.30000000000001</v>
      </c>
      <c r="E85" s="81" t="s">
        <v>124</v>
      </c>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row>
    <row r="86" spans="1:37" s="7" customFormat="1" ht="31.5">
      <c r="A86" s="9" t="s">
        <v>14</v>
      </c>
      <c r="B86" s="18">
        <f>SUM(B80:B85)</f>
        <v>4946</v>
      </c>
      <c r="C86" s="18">
        <v>0</v>
      </c>
      <c r="D86" s="18">
        <f>SUM(D80:D85)</f>
        <v>4945.9000000000005</v>
      </c>
      <c r="E86" s="30"/>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row>
    <row r="87" spans="1:37" ht="23.25" customHeight="1">
      <c r="A87" s="112" t="s">
        <v>15</v>
      </c>
      <c r="B87" s="112"/>
      <c r="C87" s="112"/>
      <c r="D87" s="112"/>
      <c r="E87" s="112"/>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ht="71.25" customHeight="1">
      <c r="A88" s="40" t="s">
        <v>0</v>
      </c>
      <c r="B88" s="66" t="s">
        <v>43</v>
      </c>
      <c r="C88" s="68" t="s">
        <v>1</v>
      </c>
      <c r="D88" s="66" t="s">
        <v>44</v>
      </c>
      <c r="E88" s="39" t="s">
        <v>2</v>
      </c>
    </row>
    <row r="89" spans="1:37" s="5" customFormat="1" ht="30.75" customHeight="1">
      <c r="A89" s="19" t="s">
        <v>56</v>
      </c>
      <c r="B89" s="26">
        <v>22127.599999999999</v>
      </c>
      <c r="C89" s="38">
        <f t="shared" ref="C89:C148" si="11">D89-B89</f>
        <v>9129.6000000000022</v>
      </c>
      <c r="D89" s="26">
        <v>31257.200000000001</v>
      </c>
      <c r="E89" s="91" t="s">
        <v>188</v>
      </c>
    </row>
    <row r="90" spans="1:37" s="5" customFormat="1" ht="30.75" customHeight="1">
      <c r="A90" s="19" t="s">
        <v>57</v>
      </c>
      <c r="B90" s="26">
        <v>6682.5</v>
      </c>
      <c r="C90" s="38">
        <f t="shared" si="11"/>
        <v>2419.3999999999996</v>
      </c>
      <c r="D90" s="26">
        <v>9101.9</v>
      </c>
      <c r="E90" s="92"/>
    </row>
    <row r="91" spans="1:37" s="5" customFormat="1" ht="30.75" customHeight="1">
      <c r="A91" s="19" t="s">
        <v>58</v>
      </c>
      <c r="B91" s="26">
        <v>2458.5</v>
      </c>
      <c r="C91" s="38">
        <f t="shared" si="11"/>
        <v>263.30000000000018</v>
      </c>
      <c r="D91" s="26">
        <v>2721.8</v>
      </c>
      <c r="E91" s="92"/>
    </row>
    <row r="92" spans="1:37" s="5" customFormat="1" ht="30.75" customHeight="1">
      <c r="A92" s="19" t="s">
        <v>59</v>
      </c>
      <c r="B92" s="26">
        <v>91838.6</v>
      </c>
      <c r="C92" s="38">
        <f t="shared" si="11"/>
        <v>-9129.5</v>
      </c>
      <c r="D92" s="26">
        <v>82709.100000000006</v>
      </c>
      <c r="E92" s="92"/>
    </row>
    <row r="93" spans="1:37" s="5" customFormat="1" ht="30.75" customHeight="1">
      <c r="A93" s="19" t="s">
        <v>60</v>
      </c>
      <c r="B93" s="26">
        <v>27735.3</v>
      </c>
      <c r="C93" s="38">
        <f t="shared" si="11"/>
        <v>-2419.3999999999978</v>
      </c>
      <c r="D93" s="26">
        <v>25315.9</v>
      </c>
      <c r="E93" s="92"/>
    </row>
    <row r="94" spans="1:37" s="5" customFormat="1" ht="30.75" customHeight="1">
      <c r="A94" s="19" t="s">
        <v>61</v>
      </c>
      <c r="B94" s="26">
        <v>21225.7</v>
      </c>
      <c r="C94" s="38">
        <f t="shared" si="11"/>
        <v>-263.29999999999927</v>
      </c>
      <c r="D94" s="26">
        <v>20962.400000000001</v>
      </c>
      <c r="E94" s="92"/>
    </row>
    <row r="95" spans="1:37" s="5" customFormat="1" ht="24" customHeight="1">
      <c r="A95" s="19" t="s">
        <v>62</v>
      </c>
      <c r="B95" s="26">
        <v>953</v>
      </c>
      <c r="C95" s="38">
        <f t="shared" si="11"/>
        <v>108.20000000000005</v>
      </c>
      <c r="D95" s="26">
        <v>1061.2</v>
      </c>
      <c r="E95" s="92"/>
    </row>
    <row r="96" spans="1:37" s="5" customFormat="1" ht="24" customHeight="1">
      <c r="A96" s="19" t="s">
        <v>63</v>
      </c>
      <c r="B96" s="26">
        <v>6184.6</v>
      </c>
      <c r="C96" s="38">
        <f t="shared" si="11"/>
        <v>-108.20000000000073</v>
      </c>
      <c r="D96" s="26">
        <v>6076.4</v>
      </c>
      <c r="E96" s="93"/>
    </row>
    <row r="97" spans="1:5" s="5" customFormat="1" ht="49.5" customHeight="1">
      <c r="A97" s="19" t="s">
        <v>112</v>
      </c>
      <c r="B97" s="26">
        <v>55787</v>
      </c>
      <c r="C97" s="38">
        <f t="shared" si="11"/>
        <v>-330.19999999999709</v>
      </c>
      <c r="D97" s="26">
        <v>55456.800000000003</v>
      </c>
      <c r="E97" s="91" t="s">
        <v>113</v>
      </c>
    </row>
    <row r="98" spans="1:5" s="5" customFormat="1" ht="49.5" customHeight="1">
      <c r="A98" s="19" t="s">
        <v>116</v>
      </c>
      <c r="B98" s="26">
        <v>885.2</v>
      </c>
      <c r="C98" s="38">
        <f t="shared" si="11"/>
        <v>330.20000000000005</v>
      </c>
      <c r="D98" s="26">
        <v>1215.4000000000001</v>
      </c>
      <c r="E98" s="93"/>
    </row>
    <row r="99" spans="1:5" s="5" customFormat="1" ht="78.75" customHeight="1">
      <c r="A99" s="19" t="s">
        <v>79</v>
      </c>
      <c r="B99" s="26">
        <v>6204.2</v>
      </c>
      <c r="C99" s="38">
        <f t="shared" si="11"/>
        <v>-12.199999999999818</v>
      </c>
      <c r="D99" s="26">
        <v>6192</v>
      </c>
      <c r="E99" s="91" t="s">
        <v>114</v>
      </c>
    </row>
    <row r="100" spans="1:5" s="5" customFormat="1" ht="78.75" customHeight="1">
      <c r="A100" s="19" t="s">
        <v>80</v>
      </c>
      <c r="B100" s="26">
        <v>0</v>
      </c>
      <c r="C100" s="38">
        <f t="shared" si="11"/>
        <v>12.2</v>
      </c>
      <c r="D100" s="26">
        <v>12.2</v>
      </c>
      <c r="E100" s="93"/>
    </row>
    <row r="101" spans="1:5" s="5" customFormat="1" ht="72.75" customHeight="1">
      <c r="A101" s="19" t="s">
        <v>120</v>
      </c>
      <c r="B101" s="26">
        <v>9791.7999999999993</v>
      </c>
      <c r="C101" s="38">
        <f t="shared" si="11"/>
        <v>-2293.6999999999989</v>
      </c>
      <c r="D101" s="26">
        <v>7498.1</v>
      </c>
      <c r="E101" s="91" t="s">
        <v>121</v>
      </c>
    </row>
    <row r="102" spans="1:5" s="5" customFormat="1" ht="72.75" customHeight="1">
      <c r="A102" s="19" t="s">
        <v>119</v>
      </c>
      <c r="B102" s="26">
        <v>0</v>
      </c>
      <c r="C102" s="38">
        <f t="shared" si="11"/>
        <v>2293.6999999999998</v>
      </c>
      <c r="D102" s="26">
        <v>2293.6999999999998</v>
      </c>
      <c r="E102" s="93"/>
    </row>
    <row r="103" spans="1:5" s="5" customFormat="1" ht="78" customHeight="1">
      <c r="A103" s="19" t="s">
        <v>84</v>
      </c>
      <c r="B103" s="26">
        <v>794.4</v>
      </c>
      <c r="C103" s="38">
        <f t="shared" si="11"/>
        <v>94.5</v>
      </c>
      <c r="D103" s="26">
        <v>888.9</v>
      </c>
      <c r="E103" s="91" t="s">
        <v>86</v>
      </c>
    </row>
    <row r="104" spans="1:5" s="5" customFormat="1" ht="78" customHeight="1">
      <c r="A104" s="19" t="s">
        <v>85</v>
      </c>
      <c r="B104" s="26">
        <v>374.6</v>
      </c>
      <c r="C104" s="38">
        <v>-94.5</v>
      </c>
      <c r="D104" s="26">
        <v>280.2</v>
      </c>
      <c r="E104" s="93"/>
    </row>
    <row r="105" spans="1:5" s="5" customFormat="1" ht="40.5" customHeight="1">
      <c r="A105" s="19" t="s">
        <v>147</v>
      </c>
      <c r="B105" s="26">
        <v>83.5</v>
      </c>
      <c r="C105" s="38">
        <f t="shared" si="11"/>
        <v>10</v>
      </c>
      <c r="D105" s="26">
        <v>93.5</v>
      </c>
      <c r="E105" s="91" t="s">
        <v>149</v>
      </c>
    </row>
    <row r="106" spans="1:5" s="5" customFormat="1" ht="40.5" customHeight="1">
      <c r="A106" s="19" t="s">
        <v>148</v>
      </c>
      <c r="B106" s="26">
        <v>527.79999999999995</v>
      </c>
      <c r="C106" s="38">
        <f t="shared" si="11"/>
        <v>-10</v>
      </c>
      <c r="D106" s="26">
        <v>517.79999999999995</v>
      </c>
      <c r="E106" s="93"/>
    </row>
    <row r="107" spans="1:5" s="5" customFormat="1" ht="50.25" customHeight="1">
      <c r="A107" s="19" t="s">
        <v>53</v>
      </c>
      <c r="B107" s="26">
        <v>728</v>
      </c>
      <c r="C107" s="38">
        <v>-10.8</v>
      </c>
      <c r="D107" s="26">
        <v>717.3</v>
      </c>
      <c r="E107" s="94" t="s">
        <v>115</v>
      </c>
    </row>
    <row r="108" spans="1:5" s="5" customFormat="1" ht="50.25" customHeight="1">
      <c r="A108" s="19" t="s">
        <v>52</v>
      </c>
      <c r="B108" s="26">
        <v>0</v>
      </c>
      <c r="C108" s="38">
        <f t="shared" si="11"/>
        <v>10.8</v>
      </c>
      <c r="D108" s="26">
        <v>10.8</v>
      </c>
      <c r="E108" s="94"/>
    </row>
    <row r="109" spans="1:5" s="5" customFormat="1" ht="18.75" customHeight="1">
      <c r="A109" s="19" t="s">
        <v>175</v>
      </c>
      <c r="B109" s="26">
        <v>981</v>
      </c>
      <c r="C109" s="38">
        <f t="shared" si="11"/>
        <v>-981</v>
      </c>
      <c r="D109" s="26">
        <v>0</v>
      </c>
      <c r="E109" s="91" t="s">
        <v>182</v>
      </c>
    </row>
    <row r="110" spans="1:5" s="5" customFormat="1" ht="18.75" customHeight="1">
      <c r="A110" s="19" t="s">
        <v>150</v>
      </c>
      <c r="B110" s="26">
        <v>337.7</v>
      </c>
      <c r="C110" s="38">
        <f t="shared" si="11"/>
        <v>-337.7</v>
      </c>
      <c r="D110" s="26">
        <v>0</v>
      </c>
      <c r="E110" s="92"/>
    </row>
    <row r="111" spans="1:5" s="5" customFormat="1" ht="18.75" customHeight="1">
      <c r="A111" s="19" t="s">
        <v>156</v>
      </c>
      <c r="B111" s="26">
        <v>0</v>
      </c>
      <c r="C111" s="38">
        <f t="shared" si="11"/>
        <v>976.1</v>
      </c>
      <c r="D111" s="26">
        <v>976.1</v>
      </c>
      <c r="E111" s="92"/>
    </row>
    <row r="112" spans="1:5" s="5" customFormat="1" ht="18.75" customHeight="1">
      <c r="A112" s="19" t="s">
        <v>157</v>
      </c>
      <c r="B112" s="26">
        <v>0</v>
      </c>
      <c r="C112" s="38">
        <f t="shared" si="11"/>
        <v>238.2</v>
      </c>
      <c r="D112" s="26">
        <v>238.2</v>
      </c>
      <c r="E112" s="92"/>
    </row>
    <row r="113" spans="1:10" s="5" customFormat="1" ht="18.75" customHeight="1">
      <c r="A113" s="19" t="s">
        <v>158</v>
      </c>
      <c r="B113" s="26">
        <v>0</v>
      </c>
      <c r="C113" s="38">
        <f t="shared" si="11"/>
        <v>104.4</v>
      </c>
      <c r="D113" s="26">
        <v>104.4</v>
      </c>
      <c r="E113" s="92"/>
      <c r="J113" s="86"/>
    </row>
    <row r="114" spans="1:10" s="5" customFormat="1" ht="18.75" customHeight="1">
      <c r="A114" s="19" t="s">
        <v>151</v>
      </c>
      <c r="B114" s="26">
        <v>574.9</v>
      </c>
      <c r="C114" s="38">
        <f t="shared" si="11"/>
        <v>-574.9</v>
      </c>
      <c r="D114" s="26">
        <v>0</v>
      </c>
      <c r="E114" s="92"/>
      <c r="J114" s="87"/>
    </row>
    <row r="115" spans="1:10" s="5" customFormat="1" ht="18.75" customHeight="1">
      <c r="A115" s="19" t="s">
        <v>159</v>
      </c>
      <c r="B115" s="26">
        <v>0</v>
      </c>
      <c r="C115" s="38">
        <f t="shared" si="11"/>
        <v>444.1</v>
      </c>
      <c r="D115" s="26">
        <v>444.1</v>
      </c>
      <c r="E115" s="92"/>
      <c r="J115" s="87"/>
    </row>
    <row r="116" spans="1:10" s="5" customFormat="1" ht="18.75" customHeight="1">
      <c r="A116" s="19" t="s">
        <v>160</v>
      </c>
      <c r="B116" s="26">
        <v>0</v>
      </c>
      <c r="C116" s="38">
        <f t="shared" si="11"/>
        <v>130.80000000000001</v>
      </c>
      <c r="D116" s="26">
        <v>130.80000000000001</v>
      </c>
      <c r="E116" s="92"/>
      <c r="J116" s="87"/>
    </row>
    <row r="117" spans="1:10" s="5" customFormat="1" ht="18.75" customHeight="1">
      <c r="A117" s="19" t="s">
        <v>152</v>
      </c>
      <c r="B117" s="26">
        <v>647</v>
      </c>
      <c r="C117" s="38">
        <f t="shared" si="11"/>
        <v>-647</v>
      </c>
      <c r="D117" s="26">
        <v>0</v>
      </c>
      <c r="E117" s="92"/>
      <c r="J117" s="87"/>
    </row>
    <row r="118" spans="1:10" s="5" customFormat="1" ht="18.75" customHeight="1">
      <c r="A118" s="19" t="s">
        <v>161</v>
      </c>
      <c r="B118" s="26">
        <v>0</v>
      </c>
      <c r="C118" s="38">
        <f t="shared" si="11"/>
        <v>647</v>
      </c>
      <c r="D118" s="26">
        <v>647</v>
      </c>
      <c r="E118" s="92"/>
      <c r="J118" s="87"/>
    </row>
    <row r="119" spans="1:10" s="5" customFormat="1" ht="18.75" customHeight="1">
      <c r="A119" s="19" t="s">
        <v>153</v>
      </c>
      <c r="B119" s="26">
        <v>660</v>
      </c>
      <c r="C119" s="38">
        <f t="shared" si="11"/>
        <v>-660</v>
      </c>
      <c r="D119" s="26">
        <v>0</v>
      </c>
      <c r="E119" s="92"/>
      <c r="J119" s="87"/>
    </row>
    <row r="120" spans="1:10" s="5" customFormat="1" ht="18.75" customHeight="1">
      <c r="A120" s="19" t="s">
        <v>162</v>
      </c>
      <c r="B120" s="26">
        <v>0</v>
      </c>
      <c r="C120" s="38">
        <f t="shared" si="11"/>
        <v>660</v>
      </c>
      <c r="D120" s="26">
        <v>660</v>
      </c>
      <c r="E120" s="92"/>
      <c r="J120" s="87"/>
    </row>
    <row r="121" spans="1:10" s="5" customFormat="1" ht="18.75" customHeight="1">
      <c r="A121" s="19" t="s">
        <v>154</v>
      </c>
      <c r="B121" s="26">
        <v>947.9</v>
      </c>
      <c r="C121" s="38">
        <f t="shared" si="11"/>
        <v>-947.9</v>
      </c>
      <c r="D121" s="26">
        <v>0</v>
      </c>
      <c r="E121" s="92"/>
      <c r="J121" s="87"/>
    </row>
    <row r="122" spans="1:10" s="5" customFormat="1" ht="18.75" customHeight="1">
      <c r="A122" s="19" t="s">
        <v>163</v>
      </c>
      <c r="B122" s="26">
        <v>0</v>
      </c>
      <c r="C122" s="38">
        <f t="shared" si="11"/>
        <v>947.9</v>
      </c>
      <c r="D122" s="26">
        <v>947.9</v>
      </c>
      <c r="E122" s="92"/>
      <c r="J122" s="87"/>
    </row>
    <row r="123" spans="1:10" s="5" customFormat="1" ht="18.75" customHeight="1">
      <c r="A123" s="19" t="s">
        <v>155</v>
      </c>
      <c r="B123" s="26">
        <v>371</v>
      </c>
      <c r="C123" s="38">
        <f t="shared" si="11"/>
        <v>-371</v>
      </c>
      <c r="D123" s="26">
        <v>0</v>
      </c>
      <c r="E123" s="92"/>
      <c r="J123" s="87"/>
    </row>
    <row r="124" spans="1:10" s="5" customFormat="1" ht="18.75" customHeight="1">
      <c r="A124" s="19" t="s">
        <v>164</v>
      </c>
      <c r="B124" s="26">
        <v>0</v>
      </c>
      <c r="C124" s="38">
        <f t="shared" si="11"/>
        <v>371</v>
      </c>
      <c r="D124" s="26">
        <v>371</v>
      </c>
      <c r="E124" s="92"/>
      <c r="J124" s="87"/>
    </row>
    <row r="125" spans="1:10" s="5" customFormat="1" ht="43.5" customHeight="1">
      <c r="A125" s="19" t="s">
        <v>138</v>
      </c>
      <c r="B125" s="26">
        <v>6.8</v>
      </c>
      <c r="C125" s="38">
        <f t="shared" si="11"/>
        <v>-6.8</v>
      </c>
      <c r="D125" s="26">
        <v>0</v>
      </c>
      <c r="E125" s="94" t="s">
        <v>183</v>
      </c>
      <c r="J125" s="87"/>
    </row>
    <row r="126" spans="1:10" s="5" customFormat="1" ht="43.5" customHeight="1">
      <c r="A126" s="19" t="s">
        <v>171</v>
      </c>
      <c r="B126" s="26">
        <v>0</v>
      </c>
      <c r="C126" s="38">
        <f t="shared" si="11"/>
        <v>6.8</v>
      </c>
      <c r="D126" s="26">
        <v>6.8</v>
      </c>
      <c r="E126" s="94"/>
      <c r="J126" s="87"/>
    </row>
    <row r="127" spans="1:10" s="5" customFormat="1" ht="43.5" customHeight="1">
      <c r="A127" s="19" t="s">
        <v>139</v>
      </c>
      <c r="B127" s="26">
        <v>7.6</v>
      </c>
      <c r="C127" s="38">
        <f t="shared" si="11"/>
        <v>-7.6</v>
      </c>
      <c r="D127" s="26">
        <v>0</v>
      </c>
      <c r="E127" s="94"/>
      <c r="J127" s="87"/>
    </row>
    <row r="128" spans="1:10" s="5" customFormat="1" ht="43.5" customHeight="1">
      <c r="A128" s="19" t="s">
        <v>173</v>
      </c>
      <c r="B128" s="26">
        <v>0</v>
      </c>
      <c r="C128" s="38">
        <f t="shared" si="11"/>
        <v>7.6</v>
      </c>
      <c r="D128" s="26">
        <v>7.6</v>
      </c>
      <c r="E128" s="94"/>
      <c r="J128" s="87"/>
    </row>
    <row r="129" spans="1:10" s="5" customFormat="1" ht="51" customHeight="1">
      <c r="A129" s="19" t="s">
        <v>184</v>
      </c>
      <c r="B129" s="26">
        <v>2820.5</v>
      </c>
      <c r="C129" s="38">
        <f t="shared" si="11"/>
        <v>-2820.5</v>
      </c>
      <c r="D129" s="26">
        <v>0</v>
      </c>
      <c r="E129" s="91" t="s">
        <v>187</v>
      </c>
      <c r="J129" s="87"/>
    </row>
    <row r="130" spans="1:10" s="5" customFormat="1" ht="51" customHeight="1">
      <c r="A130" s="19" t="s">
        <v>185</v>
      </c>
      <c r="B130" s="26">
        <v>0</v>
      </c>
      <c r="C130" s="38">
        <f t="shared" si="11"/>
        <v>2820.5</v>
      </c>
      <c r="D130" s="26">
        <v>2820.5</v>
      </c>
      <c r="E130" s="93"/>
      <c r="J130" s="87"/>
    </row>
    <row r="131" spans="1:10" s="5" customFormat="1" ht="69" customHeight="1">
      <c r="A131" s="23" t="s">
        <v>76</v>
      </c>
      <c r="B131" s="26">
        <v>7</v>
      </c>
      <c r="C131" s="38">
        <f t="shared" si="11"/>
        <v>-1.5999999999999996</v>
      </c>
      <c r="D131" s="26">
        <v>5.4</v>
      </c>
      <c r="E131" s="85" t="s">
        <v>190</v>
      </c>
      <c r="J131" s="87"/>
    </row>
    <row r="132" spans="1:10" s="5" customFormat="1" ht="38.25" customHeight="1">
      <c r="A132" s="19" t="s">
        <v>141</v>
      </c>
      <c r="B132" s="26">
        <v>6.9</v>
      </c>
      <c r="C132" s="38">
        <f t="shared" si="11"/>
        <v>-6.9</v>
      </c>
      <c r="D132" s="26">
        <v>0</v>
      </c>
      <c r="E132" s="94" t="s">
        <v>178</v>
      </c>
      <c r="J132" s="87"/>
    </row>
    <row r="133" spans="1:10" s="5" customFormat="1" ht="38.25" customHeight="1">
      <c r="A133" s="19" t="s">
        <v>142</v>
      </c>
      <c r="B133" s="26">
        <v>63.7</v>
      </c>
      <c r="C133" s="38">
        <f t="shared" si="11"/>
        <v>-63.7</v>
      </c>
      <c r="D133" s="26">
        <v>0</v>
      </c>
      <c r="E133" s="94"/>
      <c r="J133" s="87"/>
    </row>
    <row r="134" spans="1:10" s="5" customFormat="1" ht="38.25" customHeight="1">
      <c r="A134" s="19" t="s">
        <v>167</v>
      </c>
      <c r="B134" s="26">
        <v>0</v>
      </c>
      <c r="C134" s="38">
        <f t="shared" si="11"/>
        <v>6.9</v>
      </c>
      <c r="D134" s="26">
        <v>6.9</v>
      </c>
      <c r="E134" s="94"/>
    </row>
    <row r="135" spans="1:10" s="5" customFormat="1" ht="38.25" customHeight="1">
      <c r="A135" s="19" t="s">
        <v>166</v>
      </c>
      <c r="B135" s="26">
        <v>0</v>
      </c>
      <c r="C135" s="38">
        <f t="shared" si="11"/>
        <v>63.7</v>
      </c>
      <c r="D135" s="26">
        <v>63.7</v>
      </c>
      <c r="E135" s="94"/>
    </row>
    <row r="136" spans="1:10" s="5" customFormat="1" ht="78" customHeight="1">
      <c r="A136" s="19" t="s">
        <v>91</v>
      </c>
      <c r="B136" s="26">
        <v>1850.8</v>
      </c>
      <c r="C136" s="38">
        <f t="shared" si="11"/>
        <v>21.900000000000091</v>
      </c>
      <c r="D136" s="26">
        <v>1872.7</v>
      </c>
      <c r="E136" s="92" t="s">
        <v>105</v>
      </c>
    </row>
    <row r="137" spans="1:10" s="5" customFormat="1" ht="78" customHeight="1">
      <c r="A137" s="19" t="s">
        <v>92</v>
      </c>
      <c r="B137" s="26">
        <v>5690.3</v>
      </c>
      <c r="C137" s="38">
        <f t="shared" si="11"/>
        <v>-21.900000000000546</v>
      </c>
      <c r="D137" s="26">
        <v>5668.4</v>
      </c>
      <c r="E137" s="93"/>
    </row>
    <row r="138" spans="1:10" s="5" customFormat="1" ht="39" customHeight="1">
      <c r="A138" s="19" t="s">
        <v>94</v>
      </c>
      <c r="B138" s="26">
        <v>952.7</v>
      </c>
      <c r="C138" s="38">
        <f t="shared" si="11"/>
        <v>-952.7</v>
      </c>
      <c r="D138" s="26">
        <v>0</v>
      </c>
      <c r="E138" s="91" t="s">
        <v>98</v>
      </c>
    </row>
    <row r="139" spans="1:10" s="5" customFormat="1" ht="39" customHeight="1">
      <c r="A139" s="19" t="s">
        <v>95</v>
      </c>
      <c r="B139" s="26">
        <v>227.1</v>
      </c>
      <c r="C139" s="38">
        <f t="shared" si="11"/>
        <v>-227.1</v>
      </c>
      <c r="D139" s="26">
        <v>0</v>
      </c>
      <c r="E139" s="92"/>
    </row>
    <row r="140" spans="1:10" s="5" customFormat="1" ht="39" customHeight="1">
      <c r="A140" s="19" t="s">
        <v>96</v>
      </c>
      <c r="B140" s="26">
        <v>0</v>
      </c>
      <c r="C140" s="38">
        <f t="shared" si="11"/>
        <v>952.7</v>
      </c>
      <c r="D140" s="26">
        <v>952.7</v>
      </c>
      <c r="E140" s="92"/>
    </row>
    <row r="141" spans="1:10" s="5" customFormat="1" ht="39" customHeight="1">
      <c r="A141" s="19" t="s">
        <v>97</v>
      </c>
      <c r="B141" s="26">
        <v>0</v>
      </c>
      <c r="C141" s="38">
        <f t="shared" si="11"/>
        <v>227.1</v>
      </c>
      <c r="D141" s="26">
        <v>227.1</v>
      </c>
      <c r="E141" s="93"/>
    </row>
    <row r="142" spans="1:10" s="5" customFormat="1" ht="90.75" customHeight="1">
      <c r="A142" s="19" t="s">
        <v>68</v>
      </c>
      <c r="B142" s="26">
        <v>191.5</v>
      </c>
      <c r="C142" s="38">
        <f t="shared" si="11"/>
        <v>349.5</v>
      </c>
      <c r="D142" s="26">
        <v>541</v>
      </c>
      <c r="E142" s="91" t="s">
        <v>93</v>
      </c>
    </row>
    <row r="143" spans="1:10" s="5" customFormat="1" ht="90.75" customHeight="1">
      <c r="A143" s="19" t="s">
        <v>69</v>
      </c>
      <c r="B143" s="26">
        <v>4341</v>
      </c>
      <c r="C143" s="38">
        <f t="shared" si="11"/>
        <v>-349.5</v>
      </c>
      <c r="D143" s="26">
        <v>3991.5</v>
      </c>
      <c r="E143" s="93"/>
    </row>
    <row r="144" spans="1:10" s="5" customFormat="1" ht="45.75" customHeight="1">
      <c r="A144" s="19" t="s">
        <v>81</v>
      </c>
      <c r="B144" s="26">
        <v>65.400000000000006</v>
      </c>
      <c r="C144" s="38">
        <f t="shared" si="11"/>
        <v>24.799999999999997</v>
      </c>
      <c r="D144" s="26">
        <v>90.2</v>
      </c>
      <c r="E144" s="91" t="s">
        <v>186</v>
      </c>
    </row>
    <row r="145" spans="1:37" s="5" customFormat="1" ht="45.75" customHeight="1">
      <c r="A145" s="19" t="s">
        <v>82</v>
      </c>
      <c r="B145" s="26">
        <v>801.1</v>
      </c>
      <c r="C145" s="38">
        <f t="shared" si="11"/>
        <v>-99.200000000000045</v>
      </c>
      <c r="D145" s="26">
        <v>701.9</v>
      </c>
      <c r="E145" s="92"/>
    </row>
    <row r="146" spans="1:37" s="5" customFormat="1" ht="45.75" customHeight="1">
      <c r="A146" s="19" t="s">
        <v>83</v>
      </c>
      <c r="B146" s="26">
        <v>311.39999999999998</v>
      </c>
      <c r="C146" s="38">
        <f t="shared" si="11"/>
        <v>74.400000000000034</v>
      </c>
      <c r="D146" s="26">
        <v>385.8</v>
      </c>
      <c r="E146" s="93"/>
    </row>
    <row r="147" spans="1:37" s="5" customFormat="1" ht="41.25" customHeight="1">
      <c r="A147" s="19" t="s">
        <v>87</v>
      </c>
      <c r="B147" s="26">
        <v>155</v>
      </c>
      <c r="C147" s="38">
        <f t="shared" si="11"/>
        <v>5.1999999999999886</v>
      </c>
      <c r="D147" s="26">
        <v>160.19999999999999</v>
      </c>
      <c r="E147" s="91" t="s">
        <v>89</v>
      </c>
    </row>
    <row r="148" spans="1:37" s="5" customFormat="1" ht="41.25" customHeight="1">
      <c r="A148" s="19" t="s">
        <v>88</v>
      </c>
      <c r="B148" s="26">
        <v>22.4</v>
      </c>
      <c r="C148" s="38">
        <f t="shared" si="11"/>
        <v>-5.1999999999999993</v>
      </c>
      <c r="D148" s="26">
        <v>17.2</v>
      </c>
      <c r="E148" s="93"/>
    </row>
    <row r="149" spans="1:37" ht="31.5">
      <c r="A149" s="9" t="s">
        <v>17</v>
      </c>
      <c r="B149" s="18">
        <f>SUM(B89:B148)</f>
        <v>276423.00000000006</v>
      </c>
      <c r="C149" s="18">
        <f>D149-B149</f>
        <v>-1.5999999999767169</v>
      </c>
      <c r="D149" s="18">
        <f>SUM(D89:D148)-0.3</f>
        <v>276421.40000000008</v>
      </c>
      <c r="E149" s="3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row>
    <row r="150" spans="1:37" s="6" customFormat="1" ht="18.75" customHeight="1">
      <c r="A150" s="109" t="s">
        <v>10</v>
      </c>
      <c r="B150" s="110"/>
      <c r="C150" s="110"/>
      <c r="D150" s="110"/>
      <c r="E150" s="110"/>
    </row>
    <row r="151" spans="1:37" ht="69.75" customHeight="1">
      <c r="A151" s="68" t="s">
        <v>0</v>
      </c>
      <c r="B151" s="66" t="s">
        <v>43</v>
      </c>
      <c r="C151" s="68" t="s">
        <v>1</v>
      </c>
      <c r="D151" s="66" t="s">
        <v>44</v>
      </c>
      <c r="E151" s="67" t="s">
        <v>2</v>
      </c>
    </row>
    <row r="152" spans="1:37" ht="34.5" customHeight="1">
      <c r="A152" s="19" t="s">
        <v>167</v>
      </c>
      <c r="B152" s="26">
        <v>0</v>
      </c>
      <c r="C152" s="38">
        <f t="shared" ref="C152:C157" si="12">D152-B152</f>
        <v>37.5</v>
      </c>
      <c r="D152" s="26">
        <v>37.5</v>
      </c>
      <c r="E152" s="91" t="s">
        <v>174</v>
      </c>
    </row>
    <row r="153" spans="1:37" ht="34.5" customHeight="1">
      <c r="A153" s="19" t="s">
        <v>166</v>
      </c>
      <c r="B153" s="26">
        <v>0</v>
      </c>
      <c r="C153" s="38">
        <f t="shared" si="12"/>
        <v>53.3</v>
      </c>
      <c r="D153" s="26">
        <v>53.3</v>
      </c>
      <c r="E153" s="92"/>
    </row>
    <row r="154" spans="1:37" ht="34.5" customHeight="1">
      <c r="A154" s="19" t="s">
        <v>169</v>
      </c>
      <c r="B154" s="26">
        <v>0</v>
      </c>
      <c r="C154" s="38">
        <f t="shared" si="12"/>
        <v>63.5</v>
      </c>
      <c r="D154" s="26">
        <v>63.5</v>
      </c>
      <c r="E154" s="92"/>
    </row>
    <row r="155" spans="1:37" ht="34.5" customHeight="1">
      <c r="A155" s="19" t="s">
        <v>170</v>
      </c>
      <c r="B155" s="26">
        <v>0</v>
      </c>
      <c r="C155" s="38">
        <f t="shared" si="12"/>
        <v>15.5</v>
      </c>
      <c r="D155" s="26">
        <v>15.5</v>
      </c>
      <c r="E155" s="92"/>
    </row>
    <row r="156" spans="1:37" ht="34.5" customHeight="1">
      <c r="A156" s="19" t="s">
        <v>172</v>
      </c>
      <c r="B156" s="26">
        <v>0</v>
      </c>
      <c r="C156" s="38">
        <f t="shared" si="12"/>
        <v>25.8</v>
      </c>
      <c r="D156" s="26">
        <v>25.8</v>
      </c>
      <c r="E156" s="92"/>
    </row>
    <row r="157" spans="1:37" ht="34.5" customHeight="1">
      <c r="A157" s="19" t="s">
        <v>165</v>
      </c>
      <c r="B157" s="26">
        <v>0</v>
      </c>
      <c r="C157" s="38">
        <f t="shared" si="12"/>
        <v>21</v>
      </c>
      <c r="D157" s="26">
        <v>21</v>
      </c>
      <c r="E157" s="92"/>
    </row>
    <row r="158" spans="1:37" s="5" customFormat="1" ht="34.5" customHeight="1">
      <c r="A158" s="19" t="s">
        <v>168</v>
      </c>
      <c r="B158" s="26">
        <v>0</v>
      </c>
      <c r="C158" s="38">
        <f>D158-B158</f>
        <v>36.700000000000003</v>
      </c>
      <c r="D158" s="26">
        <v>36.700000000000003</v>
      </c>
      <c r="E158" s="92"/>
    </row>
    <row r="159" spans="1:37" ht="27">
      <c r="A159" s="42" t="s">
        <v>16</v>
      </c>
      <c r="B159" s="18">
        <f>SUM(B152:B158)</f>
        <v>0</v>
      </c>
      <c r="C159" s="18">
        <f>D159-B159</f>
        <v>253.3</v>
      </c>
      <c r="D159" s="18">
        <f>SUM(D152:D158)</f>
        <v>253.3</v>
      </c>
      <c r="E159" s="32"/>
    </row>
    <row r="160" spans="1:37" ht="10.5" customHeight="1">
      <c r="A160" s="108"/>
      <c r="B160" s="108"/>
      <c r="C160" s="108"/>
      <c r="D160" s="108"/>
      <c r="E160" s="108"/>
    </row>
    <row r="161" spans="1:5" ht="71.25" customHeight="1">
      <c r="A161" s="45" t="s">
        <v>0</v>
      </c>
      <c r="B161" s="66" t="s">
        <v>43</v>
      </c>
      <c r="C161" s="68" t="s">
        <v>1</v>
      </c>
      <c r="D161" s="66" t="s">
        <v>44</v>
      </c>
      <c r="E161" s="46" t="s">
        <v>2</v>
      </c>
    </row>
    <row r="162" spans="1:5" ht="36.75" customHeight="1">
      <c r="A162" s="9" t="s">
        <v>3</v>
      </c>
      <c r="B162" s="18">
        <v>1328594.8</v>
      </c>
      <c r="C162" s="18">
        <f>D162-B162+0.1</f>
        <v>23959.400000000045</v>
      </c>
      <c r="D162" s="18">
        <v>1352554.1</v>
      </c>
      <c r="E162" s="33"/>
    </row>
    <row r="164" spans="1:5" ht="15.75">
      <c r="B164" s="16"/>
      <c r="C164" s="10"/>
      <c r="D164" s="16"/>
      <c r="E164" s="34"/>
    </row>
    <row r="165" spans="1:5" ht="15.75">
      <c r="B165" s="11"/>
      <c r="C165" s="3"/>
      <c r="D165" s="11"/>
      <c r="E165" s="34"/>
    </row>
    <row r="166" spans="1:5" ht="27" customHeight="1">
      <c r="A166" s="4"/>
      <c r="B166" s="16"/>
      <c r="C166" s="10"/>
      <c r="D166" s="16"/>
      <c r="E166" s="34"/>
    </row>
    <row r="167" spans="1:5" ht="15.75">
      <c r="B167" s="11"/>
      <c r="C167" s="3"/>
      <c r="D167" s="11"/>
      <c r="E167" s="34"/>
    </row>
    <row r="168" spans="1:5" ht="15.75">
      <c r="A168" s="4"/>
      <c r="B168" s="11"/>
      <c r="C168" s="3"/>
      <c r="D168" s="11"/>
      <c r="E168" s="34"/>
    </row>
    <row r="169" spans="1:5">
      <c r="A169" s="4"/>
      <c r="B169" s="4"/>
      <c r="C169" s="2"/>
      <c r="D169" s="4"/>
    </row>
    <row r="170" spans="1:5">
      <c r="A170" s="4"/>
      <c r="B170" s="4"/>
      <c r="C170" s="2"/>
      <c r="D170" s="4"/>
    </row>
    <row r="171" spans="1:5">
      <c r="A171" s="4"/>
      <c r="B171" s="4"/>
      <c r="C171" s="2"/>
      <c r="D171" s="4"/>
    </row>
    <row r="172" spans="1:5">
      <c r="A172" s="4"/>
      <c r="B172" s="4"/>
      <c r="C172" s="2"/>
      <c r="D172" s="4"/>
    </row>
    <row r="173" spans="1:5">
      <c r="A173" s="4"/>
      <c r="B173" s="4"/>
      <c r="C173" s="2"/>
      <c r="D173" s="4"/>
    </row>
    <row r="186" spans="5:5" ht="15.75">
      <c r="E186" s="36"/>
    </row>
    <row r="187" spans="5:5" ht="12.75" customHeight="1">
      <c r="E187" s="36"/>
    </row>
    <row r="188" spans="5:5" ht="12.75" customHeight="1">
      <c r="E188" s="36"/>
    </row>
    <row r="189" spans="5:5">
      <c r="E189" s="37"/>
    </row>
    <row r="190" spans="5:5">
      <c r="E190" s="37"/>
    </row>
    <row r="191" spans="5:5">
      <c r="E191" s="37"/>
    </row>
    <row r="192" spans="5:5">
      <c r="E192" s="37"/>
    </row>
    <row r="193" spans="5:5">
      <c r="E193" s="37"/>
    </row>
    <row r="194" spans="5:5">
      <c r="E194" s="37"/>
    </row>
    <row r="195" spans="5:5">
      <c r="E195" s="37"/>
    </row>
    <row r="196" spans="5:5">
      <c r="E196" s="37"/>
    </row>
  </sheetData>
  <mergeCells count="48">
    <mergeCell ref="A1:E1"/>
    <mergeCell ref="A23:E23"/>
    <mergeCell ref="A12:E12"/>
    <mergeCell ref="A3:E3"/>
    <mergeCell ref="A8:E8"/>
    <mergeCell ref="A9:E9"/>
    <mergeCell ref="A4:E4"/>
    <mergeCell ref="A5:E5"/>
    <mergeCell ref="A6:E6"/>
    <mergeCell ref="A7:E7"/>
    <mergeCell ref="E13:E14"/>
    <mergeCell ref="E147:E148"/>
    <mergeCell ref="A160:E160"/>
    <mergeCell ref="A150:E150"/>
    <mergeCell ref="E152:E158"/>
    <mergeCell ref="A71:E71"/>
    <mergeCell ref="A87:E87"/>
    <mergeCell ref="A78:E78"/>
    <mergeCell ref="E107:E108"/>
    <mergeCell ref="E89:E96"/>
    <mergeCell ref="E142:E143"/>
    <mergeCell ref="E81:E82"/>
    <mergeCell ref="E99:E100"/>
    <mergeCell ref="E144:E146"/>
    <mergeCell ref="E103:E104"/>
    <mergeCell ref="E136:E137"/>
    <mergeCell ref="E138:E141"/>
    <mergeCell ref="E132:E135"/>
    <mergeCell ref="E125:E128"/>
    <mergeCell ref="A36:A38"/>
    <mergeCell ref="B36:B38"/>
    <mergeCell ref="C36:C38"/>
    <mergeCell ref="D36:D38"/>
    <mergeCell ref="E36:E38"/>
    <mergeCell ref="E101:E102"/>
    <mergeCell ref="A46:A53"/>
    <mergeCell ref="B46:B53"/>
    <mergeCell ref="C46:C53"/>
    <mergeCell ref="D46:D53"/>
    <mergeCell ref="E46:E53"/>
    <mergeCell ref="E61:E67"/>
    <mergeCell ref="A57:E57"/>
    <mergeCell ref="A41:E41"/>
    <mergeCell ref="E26:E28"/>
    <mergeCell ref="E129:E130"/>
    <mergeCell ref="E105:E106"/>
    <mergeCell ref="E109:E124"/>
    <mergeCell ref="E97:E98"/>
  </mergeCells>
  <phoneticPr fontId="3" type="noConversion"/>
  <printOptions horizontalCentered="1"/>
  <pageMargins left="0.19685039370078741" right="0.19685039370078741" top="0.39370078740157483" bottom="0.19685039370078741" header="0" footer="0"/>
  <pageSetup paperSize="9" scale="72" fitToHeight="17" orientation="landscape" r:id="rId1"/>
  <headerFooter alignWithMargins="0"/>
  <rowBreaks count="1" manualBreakCount="1">
    <brk id="21" max="12" man="1"/>
  </rowBreaks>
</worksheet>
</file>

<file path=xl/worksheets/sheet2.xml><?xml version="1.0" encoding="utf-8"?>
<worksheet xmlns="http://schemas.openxmlformats.org/spreadsheetml/2006/main" xmlns:r="http://schemas.openxmlformats.org/officeDocument/2006/relationships">
  <dimension ref="A1:D33"/>
  <sheetViews>
    <sheetView topLeftCell="A13" workbookViewId="0">
      <selection activeCell="B18" sqref="B18"/>
    </sheetView>
  </sheetViews>
  <sheetFormatPr defaultRowHeight="12.75"/>
  <cols>
    <col min="1" max="1" width="37.42578125" style="61" customWidth="1"/>
    <col min="2" max="2" width="16.85546875" style="62" customWidth="1"/>
    <col min="3" max="3" width="14.5703125" style="62" customWidth="1"/>
    <col min="4" max="4" width="19.28515625" style="62" customWidth="1"/>
    <col min="5" max="16384" width="9.140625" style="61"/>
  </cols>
  <sheetData>
    <row r="1" spans="1:4" ht="30">
      <c r="A1" s="116" t="s">
        <v>11</v>
      </c>
      <c r="B1" s="119"/>
      <c r="C1" s="119"/>
      <c r="D1" s="119"/>
    </row>
    <row r="2" spans="1:4" ht="63.75">
      <c r="A2" s="45" t="s">
        <v>27</v>
      </c>
      <c r="B2" s="66" t="s">
        <v>43</v>
      </c>
      <c r="C2" s="68" t="s">
        <v>1</v>
      </c>
      <c r="D2" s="66" t="s">
        <v>44</v>
      </c>
    </row>
    <row r="3" spans="1:4" ht="51">
      <c r="A3" s="59" t="s">
        <v>20</v>
      </c>
      <c r="B3" s="58">
        <v>854570.2</v>
      </c>
      <c r="C3" s="58">
        <f t="shared" ref="C3:C5" si="0">D3-B3</f>
        <v>216.40000000002328</v>
      </c>
      <c r="D3" s="58">
        <v>854786.6</v>
      </c>
    </row>
    <row r="4" spans="1:4" ht="51">
      <c r="A4" s="59" t="s">
        <v>21</v>
      </c>
      <c r="B4" s="58">
        <v>63139.199999999997</v>
      </c>
      <c r="C4" s="58">
        <f t="shared" si="0"/>
        <v>-96.599999999998545</v>
      </c>
      <c r="D4" s="58">
        <v>63042.6</v>
      </c>
    </row>
    <row r="5" spans="1:4" ht="57.75" customHeight="1">
      <c r="A5" s="59" t="s">
        <v>22</v>
      </c>
      <c r="B5" s="58">
        <v>302354.09999999998</v>
      </c>
      <c r="C5" s="58">
        <f t="shared" si="0"/>
        <v>20331.128000000026</v>
      </c>
      <c r="D5" s="58">
        <v>322685.228</v>
      </c>
    </row>
    <row r="6" spans="1:4" ht="42.75" customHeight="1">
      <c r="A6" s="59" t="s">
        <v>23</v>
      </c>
      <c r="B6" s="58">
        <v>98951.9</v>
      </c>
      <c r="C6" s="58">
        <f>D6-B6</f>
        <v>3508.6070000000036</v>
      </c>
      <c r="D6" s="58">
        <v>102460.507</v>
      </c>
    </row>
    <row r="7" spans="1:4" ht="38.25">
      <c r="A7" s="59" t="s">
        <v>24</v>
      </c>
      <c r="B7" s="58">
        <v>5030</v>
      </c>
      <c r="C7" s="58">
        <f>D7-B7</f>
        <v>0</v>
      </c>
      <c r="D7" s="58">
        <v>5030</v>
      </c>
    </row>
    <row r="8" spans="1:4" ht="51">
      <c r="A8" s="59" t="s">
        <v>25</v>
      </c>
      <c r="B8" s="58">
        <v>4549.3</v>
      </c>
      <c r="C8" s="58">
        <f>D8-B8</f>
        <v>0</v>
      </c>
      <c r="D8" s="58">
        <v>4549.3</v>
      </c>
    </row>
    <row r="9" spans="1:4" ht="16.5">
      <c r="A9" s="60" t="s">
        <v>3</v>
      </c>
      <c r="B9" s="38">
        <v>1328594.8</v>
      </c>
      <c r="C9" s="38">
        <f>D9-B9</f>
        <v>23959.434999999823</v>
      </c>
      <c r="D9" s="38">
        <f>SUM(D3:D8)</f>
        <v>1352554.2349999999</v>
      </c>
    </row>
    <row r="12" spans="1:4" ht="30">
      <c r="A12" s="116" t="s">
        <v>19</v>
      </c>
      <c r="B12" s="119"/>
      <c r="C12" s="119"/>
      <c r="D12" s="119"/>
    </row>
    <row r="13" spans="1:4" ht="63.75">
      <c r="A13" s="45" t="s">
        <v>27</v>
      </c>
      <c r="B13" s="66" t="s">
        <v>43</v>
      </c>
      <c r="C13" s="68" t="s">
        <v>1</v>
      </c>
      <c r="D13" s="66" t="s">
        <v>44</v>
      </c>
    </row>
    <row r="14" spans="1:4" ht="15.75">
      <c r="A14" s="60" t="s">
        <v>26</v>
      </c>
      <c r="B14" s="63">
        <v>18285.099999999999</v>
      </c>
      <c r="C14" s="58">
        <f t="shared" ref="C14:C17" si="1">D14-B14</f>
        <v>0</v>
      </c>
      <c r="D14" s="63">
        <v>18285.099999999999</v>
      </c>
    </row>
    <row r="15" spans="1:4" ht="51">
      <c r="A15" s="59" t="s">
        <v>20</v>
      </c>
      <c r="B15" s="58">
        <v>726103.9</v>
      </c>
      <c r="C15" s="58">
        <f t="shared" si="1"/>
        <v>0</v>
      </c>
      <c r="D15" s="58">
        <v>726103.9</v>
      </c>
    </row>
    <row r="16" spans="1:4" ht="51">
      <c r="A16" s="59" t="s">
        <v>21</v>
      </c>
      <c r="B16" s="58">
        <v>171007.7</v>
      </c>
      <c r="C16" s="58">
        <f t="shared" si="1"/>
        <v>0</v>
      </c>
      <c r="D16" s="58">
        <v>171007.7</v>
      </c>
    </row>
    <row r="17" spans="1:4" ht="55.5" customHeight="1">
      <c r="A17" s="59" t="s">
        <v>22</v>
      </c>
      <c r="B17" s="58">
        <v>177441.6</v>
      </c>
      <c r="C17" s="58">
        <f t="shared" si="1"/>
        <v>0</v>
      </c>
      <c r="D17" s="58">
        <v>177441.6</v>
      </c>
    </row>
    <row r="18" spans="1:4" ht="44.25" customHeight="1">
      <c r="A18" s="59" t="s">
        <v>23</v>
      </c>
      <c r="B18" s="58">
        <v>87654.9</v>
      </c>
      <c r="C18" s="58">
        <f>D18-B18</f>
        <v>0</v>
      </c>
      <c r="D18" s="58">
        <v>87654.9</v>
      </c>
    </row>
    <row r="19" spans="1:4" ht="38.25">
      <c r="A19" s="59" t="s">
        <v>24</v>
      </c>
      <c r="B19" s="58">
        <v>5154.3</v>
      </c>
      <c r="C19" s="58">
        <f>D19-B19</f>
        <v>0</v>
      </c>
      <c r="D19" s="58">
        <v>5154.3</v>
      </c>
    </row>
    <row r="20" spans="1:4" ht="51">
      <c r="A20" s="59" t="s">
        <v>25</v>
      </c>
      <c r="B20" s="58">
        <v>4714.2</v>
      </c>
      <c r="C20" s="58">
        <f>D20-B20</f>
        <v>0</v>
      </c>
      <c r="D20" s="58">
        <v>4714.2</v>
      </c>
    </row>
    <row r="21" spans="1:4" ht="16.5">
      <c r="A21" s="60" t="s">
        <v>3</v>
      </c>
      <c r="B21" s="38">
        <v>1190361.7</v>
      </c>
      <c r="C21" s="38">
        <f>D21-B21</f>
        <v>0</v>
      </c>
      <c r="D21" s="38">
        <v>1190361.7</v>
      </c>
    </row>
    <row r="24" spans="1:4" ht="30">
      <c r="A24" s="116" t="s">
        <v>18</v>
      </c>
      <c r="B24" s="119"/>
      <c r="C24" s="119"/>
      <c r="D24" s="119"/>
    </row>
    <row r="25" spans="1:4" ht="63.75">
      <c r="A25" s="45" t="s">
        <v>27</v>
      </c>
      <c r="B25" s="66" t="s">
        <v>43</v>
      </c>
      <c r="C25" s="68" t="s">
        <v>1</v>
      </c>
      <c r="D25" s="66" t="s">
        <v>44</v>
      </c>
    </row>
    <row r="26" spans="1:4" ht="15.75">
      <c r="A26" s="60" t="s">
        <v>26</v>
      </c>
      <c r="B26" s="63">
        <v>37971.800000000003</v>
      </c>
      <c r="C26" s="58">
        <f t="shared" ref="C26:C29" si="2">D26-B26</f>
        <v>0</v>
      </c>
      <c r="D26" s="63">
        <v>37971.800000000003</v>
      </c>
    </row>
    <row r="27" spans="1:4" ht="51">
      <c r="A27" s="59" t="s">
        <v>20</v>
      </c>
      <c r="B27" s="58">
        <v>722453.3</v>
      </c>
      <c r="C27" s="58">
        <f t="shared" si="2"/>
        <v>0</v>
      </c>
      <c r="D27" s="58">
        <v>722453.3</v>
      </c>
    </row>
    <row r="28" spans="1:4" ht="51">
      <c r="A28" s="59" t="s">
        <v>21</v>
      </c>
      <c r="B28" s="58">
        <v>173462.39999999999</v>
      </c>
      <c r="C28" s="58">
        <f t="shared" si="2"/>
        <v>0</v>
      </c>
      <c r="D28" s="58">
        <v>173462.39999999999</v>
      </c>
    </row>
    <row r="29" spans="1:4" ht="63.75">
      <c r="A29" s="59" t="s">
        <v>22</v>
      </c>
      <c r="B29" s="58">
        <v>190945.7</v>
      </c>
      <c r="C29" s="58">
        <f t="shared" si="2"/>
        <v>0</v>
      </c>
      <c r="D29" s="58">
        <v>190945.7</v>
      </c>
    </row>
    <row r="30" spans="1:4" ht="51">
      <c r="A30" s="59" t="s">
        <v>23</v>
      </c>
      <c r="B30" s="58">
        <v>86158.399999999994</v>
      </c>
      <c r="C30" s="58">
        <f>D30-B30</f>
        <v>0</v>
      </c>
      <c r="D30" s="58">
        <v>86158.399999999994</v>
      </c>
    </row>
    <row r="31" spans="1:4" ht="38.25">
      <c r="A31" s="59" t="s">
        <v>24</v>
      </c>
      <c r="B31" s="58">
        <v>5126.5</v>
      </c>
      <c r="C31" s="58">
        <f>D31-B31</f>
        <v>0</v>
      </c>
      <c r="D31" s="58">
        <v>5126.5</v>
      </c>
    </row>
    <row r="32" spans="1:4" ht="51">
      <c r="A32" s="59" t="s">
        <v>25</v>
      </c>
      <c r="B32" s="58">
        <v>4901.3999999999996</v>
      </c>
      <c r="C32" s="58">
        <f>D32-B32</f>
        <v>0</v>
      </c>
      <c r="D32" s="58">
        <v>4901.3999999999996</v>
      </c>
    </row>
    <row r="33" spans="1:4" ht="16.5">
      <c r="A33" s="60" t="s">
        <v>3</v>
      </c>
      <c r="B33" s="38">
        <v>1221019.6000000001</v>
      </c>
      <c r="C33" s="38">
        <f>D33-B33</f>
        <v>0</v>
      </c>
      <c r="D33" s="38">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2025</vt:lpstr>
      <vt:lpstr>ГРБС</vt:lpstr>
      <vt:lpstr>'2025'!Заголовки_для_печати</vt:lpstr>
      <vt:lpstr>'2025'!Область_печати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Явнова Таисия Леонидовна</cp:lastModifiedBy>
  <cp:lastPrinted>2025-06-16T19:42:33Z</cp:lastPrinted>
  <dcterms:created xsi:type="dcterms:W3CDTF">2014-03-12T04:43:32Z</dcterms:created>
  <dcterms:modified xsi:type="dcterms:W3CDTF">2025-06-16T19:42:37Z</dcterms:modified>
</cp:coreProperties>
</file>