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Лист1!$4:$7</definedName>
    <definedName name="_xlnm.Print_Area" localSheetId="0">Лист1!$A$1:$W$47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0" i="1"/>
  <c r="T20"/>
  <c r="M20"/>
  <c r="L21"/>
  <c r="M21"/>
  <c r="N21"/>
  <c r="O21"/>
  <c r="P21"/>
  <c r="Q21"/>
  <c r="R21"/>
  <c r="S21"/>
  <c r="T21"/>
  <c r="U21"/>
  <c r="K21"/>
  <c r="L23"/>
  <c r="M23"/>
  <c r="N23"/>
  <c r="O23"/>
  <c r="P23"/>
  <c r="Q23"/>
  <c r="R23"/>
  <c r="S23"/>
  <c r="T23"/>
  <c r="U23"/>
  <c r="K23"/>
  <c r="L22"/>
  <c r="M22"/>
  <c r="N22"/>
  <c r="O22"/>
  <c r="P22"/>
  <c r="Q22"/>
  <c r="R22"/>
  <c r="S22"/>
  <c r="T22"/>
  <c r="U22"/>
  <c r="K22"/>
  <c r="M19"/>
  <c r="L17"/>
  <c r="M17"/>
  <c r="N17"/>
  <c r="O17"/>
  <c r="P17"/>
  <c r="Q17"/>
  <c r="R17"/>
  <c r="S17"/>
  <c r="T17"/>
  <c r="U17"/>
  <c r="L14"/>
  <c r="M14"/>
  <c r="N14"/>
  <c r="O14"/>
  <c r="P14"/>
  <c r="Q14"/>
  <c r="R14"/>
  <c r="S14"/>
  <c r="T14"/>
  <c r="U14"/>
  <c r="K17"/>
  <c r="K14"/>
  <c r="L13"/>
  <c r="M13"/>
  <c r="N13"/>
  <c r="O13"/>
  <c r="P13"/>
  <c r="Q13"/>
  <c r="R13"/>
  <c r="S13"/>
  <c r="T13"/>
  <c r="U13"/>
  <c r="K13"/>
</calcChain>
</file>

<file path=xl/sharedStrings.xml><?xml version="1.0" encoding="utf-8"?>
<sst xmlns="http://schemas.openxmlformats.org/spreadsheetml/2006/main" count="89" uniqueCount="63">
  <si>
    <t>N п/п</t>
  </si>
  <si>
    <t>Вид долгового обязательства, номер государственного контракта, договора, соглашения, по которому возникло государственное долговое обязательство</t>
  </si>
  <si>
    <t>Наименование владельца ценной бумаги, кредитора, принципала, бенефициара</t>
  </si>
  <si>
    <t>Объем долгового обязательства по государственному контракту, договору, соглашению</t>
  </si>
  <si>
    <t>Целевое назначение долгового обязательства</t>
  </si>
  <si>
    <t>Форма обеспечения долгового обязательства</t>
  </si>
  <si>
    <t>Условия заимствования</t>
  </si>
  <si>
    <t>Дата</t>
  </si>
  <si>
    <t>Срок пользования заемными средствами</t>
  </si>
  <si>
    <t>Проценты за пользование кредитом</t>
  </si>
  <si>
    <t>начало</t>
  </si>
  <si>
    <t>окончание</t>
  </si>
  <si>
    <t>ставка, %</t>
  </si>
  <si>
    <t>на начало периода</t>
  </si>
  <si>
    <t>на конец периода</t>
  </si>
  <si>
    <t>на начало года</t>
  </si>
  <si>
    <t>Фактический объем долгового обязательства</t>
  </si>
  <si>
    <t>Расходы на обслуживание долгового обязательства</t>
  </si>
  <si>
    <t>Примечание</t>
  </si>
  <si>
    <t>основной долг, всего</t>
  </si>
  <si>
    <t>основной долг (просроченная задолженность)</t>
  </si>
  <si>
    <t>проценты</t>
  </si>
  <si>
    <t>комиссии</t>
  </si>
  <si>
    <t>пени, штрафы, неустойка</t>
  </si>
  <si>
    <t>курсовая разница</t>
  </si>
  <si>
    <t>Привлечено</t>
  </si>
  <si>
    <t>Погашено/списано (основной долг)</t>
  </si>
  <si>
    <t>вид расходов (%, штрафные санкции, купонные платежи и т.п.)</t>
  </si>
  <si>
    <t>начислено</t>
  </si>
  <si>
    <t>уплачено/списано</t>
  </si>
  <si>
    <t>сумма</t>
  </si>
  <si>
    <t xml:space="preserve">Приложение № 1 к Порядку ведения муниципальной долговой книги Котласского муниципального округа Архангельской области
</t>
  </si>
  <si>
    <t>Бюджетные кредиты, привлеченные в бюджет Котласского муниципального округа Архангельской области из других бюджетов бюджетной системы Российской Федерации</t>
  </si>
  <si>
    <t>ИТОГО Бюджетные кредиты, привлеченные в бюджет Котласского муниципального округа Архангельской области из других бюджетов бюджетной системы Российской Федерации, нарастающим итогом с начала года</t>
  </si>
  <si>
    <t>Кредиты, привлеченные Котласским муниципальным округом Архангельской области от кредитных организаций</t>
  </si>
  <si>
    <t>ИТОГО Кредиты, привлеченные Котласским муниципальным округом Архангельской области от кредитных организаций</t>
  </si>
  <si>
    <t>Муниципальные ценные бумаги Котласского муниципального округа Архангельской области</t>
  </si>
  <si>
    <t>Муниципальные гарантии Котласского муниципального округа Архангельской области</t>
  </si>
  <si>
    <t>ИТОГО Муниципальные гарантии Котласского муниципального округа Архангельской области нарастающим итогом с начала года</t>
  </si>
  <si>
    <t>ИТОГО Муниципальные гарантии Котласского муниципального округа Архангельской области за месяц</t>
  </si>
  <si>
    <t>остаток на 01 число отчетного месяца</t>
  </si>
  <si>
    <t>ИТОГО Бюджетные кредиты, привлеченные в бюджет Котласского муниципального округа Архангельской области из других бюджетов бюджетной системы Российской Федерации, за месяц</t>
  </si>
  <si>
    <t>ИТОГО Муниципальные ценные бумаги Котласского муниципального округа Архангельской области нарастающим итогом с начала года</t>
  </si>
  <si>
    <t>ИТОГО Кредиты, привлеченные Котласским муниципальным округом Архангельской области от кредитных организаций, за месяц</t>
  </si>
  <si>
    <t>ИТОГО Муниципальные ценные бумаги Котласского муниципального округа Архангельской области за месяц</t>
  </si>
  <si>
    <t xml:space="preserve">ВСЕГО муниципальный долг Котласского муниципального округа Архангельской области </t>
  </si>
  <si>
    <t>Соглашение № 15 от 27.07.2022 г.</t>
  </si>
  <si>
    <t>Министерство финансов Архангельской области</t>
  </si>
  <si>
    <t>Соглашение № 14 от 27.07.2022 г.</t>
  </si>
  <si>
    <t>Изменение обязательств в течение 2024 года</t>
  </si>
  <si>
    <t>Муниципальный контракт № 105 от 14.11.2023</t>
  </si>
  <si>
    <t>ПАО "Сбербанк России"</t>
  </si>
  <si>
    <t>Погашение долговых обязательств муниципального образования в виде обязательств 
по муниципальным ценным бумагам и кредитам, полученным муниципальным образованием, от кредитных организаций, иностранных банков 
и международных финансовых организаций</t>
  </si>
  <si>
    <t>Финансирование дефицита бюджета</t>
  </si>
  <si>
    <t>Бюджетный кредит</t>
  </si>
  <si>
    <t>Возобновляемая кредитная линия</t>
  </si>
  <si>
    <t>Долговая книга Котласского муниципального округа Архангельской области за период с 01.01.2024 г. по 31.01.2024 г.</t>
  </si>
  <si>
    <t xml:space="preserve">Руководитель финансового органа </t>
  </si>
  <si>
    <t>(________________)</t>
  </si>
  <si>
    <t>Явнова Т.Л.</t>
  </si>
  <si>
    <t>Гл.бухгалтер</t>
  </si>
  <si>
    <t>Шмакова А.В.</t>
  </si>
  <si>
    <t>Исполнитель  Шмакова Анна Вячеславовна    (81837) 2-11-02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</si>
</sst>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4" fillId="0" borderId="0" xfId="0" applyFont="1" applyAlignment="1">
      <alignment horizontal="left" vertical="center" wrapText="1"/>
    </xf>
    <xf numFmtId="0" fontId="2" fillId="0" borderId="5" xfId="0" applyFont="1" applyBorder="1" applyAlignment="1">
      <alignment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5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wrapText="1"/>
    </xf>
    <xf numFmtId="0" fontId="7" fillId="0" borderId="5" xfId="0" applyFont="1" applyBorder="1"/>
    <xf numFmtId="0" fontId="0" fillId="0" borderId="5" xfId="0" applyBorder="1"/>
    <xf numFmtId="0" fontId="3" fillId="0" borderId="5" xfId="0" applyFont="1" applyBorder="1"/>
    <xf numFmtId="0" fontId="7" fillId="0" borderId="0" xfId="0" applyFont="1"/>
    <xf numFmtId="0" fontId="6" fillId="0" borderId="2" xfId="0" applyFont="1" applyBorder="1" applyAlignment="1">
      <alignment horizontal="center" vertical="top" wrapText="1"/>
    </xf>
    <xf numFmtId="4" fontId="6" fillId="0" borderId="5" xfId="0" applyNumberFormat="1" applyFont="1" applyBorder="1" applyAlignment="1">
      <alignment horizontal="center" vertical="top" wrapText="1"/>
    </xf>
    <xf numFmtId="4" fontId="7" fillId="0" borderId="5" xfId="0" applyNumberFormat="1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4" fontId="6" fillId="0" borderId="6" xfId="0" applyNumberFormat="1" applyFont="1" applyBorder="1" applyAlignment="1">
      <alignment horizontal="center" vertical="top" wrapText="1"/>
    </xf>
    <xf numFmtId="4" fontId="1" fillId="0" borderId="5" xfId="0" applyNumberFormat="1" applyFont="1" applyBorder="1" applyAlignment="1">
      <alignment horizontal="center" wrapText="1"/>
    </xf>
    <xf numFmtId="0" fontId="0" fillId="0" borderId="5" xfId="0" applyBorder="1" applyAlignment="1">
      <alignment horizontal="center"/>
    </xf>
    <xf numFmtId="4" fontId="1" fillId="0" borderId="5" xfId="0" applyNumberFormat="1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6" fillId="0" borderId="5" xfId="0" applyFont="1" applyBorder="1" applyAlignment="1">
      <alignment horizontal="left" vertical="top" wrapText="1"/>
    </xf>
    <xf numFmtId="4" fontId="6" fillId="0" borderId="11" xfId="0" applyNumberFormat="1" applyFont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 wrapText="1"/>
    </xf>
    <xf numFmtId="4" fontId="6" fillId="0" borderId="13" xfId="0" applyNumberFormat="1" applyFont="1" applyBorder="1" applyAlignment="1">
      <alignment horizontal="center" vertical="center" wrapText="1"/>
    </xf>
    <xf numFmtId="4" fontId="6" fillId="0" borderId="14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4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center" wrapText="1"/>
    </xf>
    <xf numFmtId="0" fontId="8" fillId="0" borderId="19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20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4" fontId="6" fillId="0" borderId="6" xfId="0" applyNumberFormat="1" applyFont="1" applyBorder="1" applyAlignment="1">
      <alignment horizontal="center" vertical="top" wrapText="1"/>
    </xf>
    <xf numFmtId="4" fontId="6" fillId="0" borderId="10" xfId="0" applyNumberFormat="1" applyFont="1" applyBorder="1" applyAlignment="1">
      <alignment horizontal="center" vertical="top" wrapText="1"/>
    </xf>
    <xf numFmtId="14" fontId="6" fillId="0" borderId="6" xfId="0" applyNumberFormat="1" applyFont="1" applyBorder="1" applyAlignment="1">
      <alignment horizontal="center" vertical="top" wrapText="1"/>
    </xf>
    <xf numFmtId="14" fontId="6" fillId="0" borderId="10" xfId="0" applyNumberFormat="1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46"/>
  <sheetViews>
    <sheetView tabSelected="1" view="pageBreakPreview" topLeftCell="A2" zoomScale="60" zoomScaleNormal="100" workbookViewId="0">
      <pane ySplit="6" topLeftCell="A8" activePane="bottomLeft" state="frozen"/>
      <selection activeCell="A2" sqref="A2"/>
      <selection pane="bottomLeft" activeCell="B45" sqref="B45"/>
    </sheetView>
  </sheetViews>
  <sheetFormatPr defaultRowHeight="15"/>
  <cols>
    <col min="1" max="1" width="10.5703125" customWidth="1"/>
    <col min="2" max="2" width="20.140625" customWidth="1"/>
    <col min="3" max="3" width="17.140625" customWidth="1"/>
    <col min="4" max="4" width="15.85546875" customWidth="1"/>
    <col min="5" max="5" width="14" customWidth="1"/>
    <col min="6" max="6" width="14.140625" customWidth="1"/>
    <col min="7" max="7" width="12.7109375" customWidth="1"/>
    <col min="8" max="8" width="12.5703125" customWidth="1"/>
    <col min="9" max="9" width="14" customWidth="1"/>
    <col min="10" max="10" width="10.140625" customWidth="1"/>
    <col min="11" max="11" width="16.140625" customWidth="1"/>
    <col min="12" max="12" width="10.85546875" customWidth="1"/>
    <col min="13" max="13" width="14.42578125" customWidth="1"/>
    <col min="14" max="14" width="10.7109375" customWidth="1"/>
    <col min="15" max="15" width="10.28515625" customWidth="1"/>
    <col min="17" max="17" width="13.7109375" customWidth="1"/>
    <col min="18" max="18" width="15.7109375" customWidth="1"/>
    <col min="19" max="19" width="14.140625" customWidth="1"/>
    <col min="20" max="20" width="14.85546875" customWidth="1"/>
    <col min="21" max="21" width="14" customWidth="1"/>
  </cols>
  <sheetData>
    <row r="1" spans="1:23" ht="78" customHeight="1">
      <c r="S1" s="51" t="s">
        <v>31</v>
      </c>
      <c r="T1" s="51"/>
      <c r="U1" s="51"/>
      <c r="V1" s="51"/>
      <c r="W1" s="51"/>
    </row>
    <row r="2" spans="1:23" ht="24.75" customHeight="1">
      <c r="A2" s="52" t="s">
        <v>56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</row>
    <row r="3" spans="1:23" ht="24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51"/>
      <c r="W3" s="51"/>
    </row>
    <row r="4" spans="1:23" ht="164.25" customHeight="1">
      <c r="A4" s="22" t="s">
        <v>0</v>
      </c>
      <c r="B4" s="22" t="s">
        <v>1</v>
      </c>
      <c r="C4" s="22" t="s">
        <v>2</v>
      </c>
      <c r="D4" s="22" t="s">
        <v>3</v>
      </c>
      <c r="E4" s="22" t="s">
        <v>4</v>
      </c>
      <c r="F4" s="22" t="s">
        <v>5</v>
      </c>
      <c r="G4" s="22" t="s">
        <v>6</v>
      </c>
      <c r="H4" s="22"/>
      <c r="I4" s="22"/>
      <c r="J4" s="22" t="s">
        <v>7</v>
      </c>
      <c r="K4" s="22" t="s">
        <v>16</v>
      </c>
      <c r="L4" s="22"/>
      <c r="M4" s="22"/>
      <c r="N4" s="22"/>
      <c r="O4" s="22"/>
      <c r="P4" s="22"/>
      <c r="Q4" s="22" t="s">
        <v>49</v>
      </c>
      <c r="R4" s="22"/>
      <c r="S4" s="22" t="s">
        <v>17</v>
      </c>
      <c r="T4" s="22"/>
      <c r="U4" s="22"/>
      <c r="V4" s="22" t="s">
        <v>18</v>
      </c>
      <c r="W4" s="22"/>
    </row>
    <row r="5" spans="1:23" ht="88.5" customHeight="1">
      <c r="A5" s="22"/>
      <c r="B5" s="22"/>
      <c r="C5" s="22"/>
      <c r="D5" s="22"/>
      <c r="E5" s="22"/>
      <c r="F5" s="22"/>
      <c r="G5" s="22" t="s">
        <v>8</v>
      </c>
      <c r="H5" s="22"/>
      <c r="I5" s="3" t="s">
        <v>9</v>
      </c>
      <c r="J5" s="22"/>
      <c r="K5" s="22" t="s">
        <v>19</v>
      </c>
      <c r="L5" s="22" t="s">
        <v>20</v>
      </c>
      <c r="M5" s="22" t="s">
        <v>21</v>
      </c>
      <c r="N5" s="22" t="s">
        <v>22</v>
      </c>
      <c r="O5" s="22" t="s">
        <v>23</v>
      </c>
      <c r="P5" s="22" t="s">
        <v>24</v>
      </c>
      <c r="Q5" s="3" t="s">
        <v>25</v>
      </c>
      <c r="R5" s="3" t="s">
        <v>26</v>
      </c>
      <c r="S5" s="22" t="s">
        <v>27</v>
      </c>
      <c r="T5" s="22" t="s">
        <v>28</v>
      </c>
      <c r="U5" s="22" t="s">
        <v>29</v>
      </c>
      <c r="V5" s="22"/>
      <c r="W5" s="22"/>
    </row>
    <row r="6" spans="1:23" ht="29.25" customHeight="1">
      <c r="A6" s="22"/>
      <c r="B6" s="22"/>
      <c r="C6" s="22"/>
      <c r="D6" s="22"/>
      <c r="E6" s="22"/>
      <c r="F6" s="22"/>
      <c r="G6" s="3" t="s">
        <v>10</v>
      </c>
      <c r="H6" s="3" t="s">
        <v>11</v>
      </c>
      <c r="I6" s="3" t="s">
        <v>12</v>
      </c>
      <c r="J6" s="22"/>
      <c r="K6" s="22"/>
      <c r="L6" s="22"/>
      <c r="M6" s="22"/>
      <c r="N6" s="22"/>
      <c r="O6" s="22"/>
      <c r="P6" s="22"/>
      <c r="Q6" s="3" t="s">
        <v>30</v>
      </c>
      <c r="R6" s="3" t="s">
        <v>30</v>
      </c>
      <c r="S6" s="22"/>
      <c r="T6" s="22"/>
      <c r="U6" s="22"/>
      <c r="V6" s="22"/>
      <c r="W6" s="22"/>
    </row>
    <row r="7" spans="1:23" ht="16.5" customHeight="1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  <c r="Q7" s="3">
        <v>17</v>
      </c>
      <c r="R7" s="3">
        <v>18</v>
      </c>
      <c r="S7" s="3">
        <v>19</v>
      </c>
      <c r="T7" s="3">
        <v>20</v>
      </c>
      <c r="U7" s="3">
        <v>21</v>
      </c>
      <c r="V7" s="22">
        <v>22</v>
      </c>
      <c r="W7" s="22"/>
    </row>
    <row r="8" spans="1:23" ht="22.5" customHeight="1">
      <c r="A8" s="54" t="s">
        <v>32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6"/>
    </row>
    <row r="9" spans="1:23" ht="224.25" customHeight="1">
      <c r="A9" s="57">
        <v>1</v>
      </c>
      <c r="B9" s="57" t="s">
        <v>46</v>
      </c>
      <c r="C9" s="57" t="s">
        <v>47</v>
      </c>
      <c r="D9" s="59">
        <v>6000000</v>
      </c>
      <c r="E9" s="57" t="s">
        <v>52</v>
      </c>
      <c r="F9" s="57" t="s">
        <v>54</v>
      </c>
      <c r="G9" s="61">
        <v>44769</v>
      </c>
      <c r="H9" s="61">
        <v>46595</v>
      </c>
      <c r="I9" s="57">
        <v>0.1</v>
      </c>
      <c r="J9" s="6" t="s">
        <v>13</v>
      </c>
      <c r="K9" s="14">
        <v>6000000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6"/>
      <c r="W9" s="16"/>
    </row>
    <row r="10" spans="1:23" ht="218.25" customHeight="1">
      <c r="A10" s="58"/>
      <c r="B10" s="58"/>
      <c r="C10" s="58"/>
      <c r="D10" s="60"/>
      <c r="E10" s="58"/>
      <c r="F10" s="58"/>
      <c r="G10" s="62"/>
      <c r="H10" s="62"/>
      <c r="I10" s="58"/>
      <c r="J10" s="7" t="s">
        <v>14</v>
      </c>
      <c r="K10" s="14">
        <v>6000000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  <c r="V10" s="16"/>
      <c r="W10" s="16"/>
    </row>
    <row r="11" spans="1:23" ht="224.25" customHeight="1">
      <c r="A11" s="57">
        <v>2</v>
      </c>
      <c r="B11" s="57" t="s">
        <v>48</v>
      </c>
      <c r="C11" s="57" t="s">
        <v>47</v>
      </c>
      <c r="D11" s="59">
        <v>1450000</v>
      </c>
      <c r="E11" s="57" t="s">
        <v>52</v>
      </c>
      <c r="F11" s="57" t="s">
        <v>54</v>
      </c>
      <c r="G11" s="61">
        <v>44769</v>
      </c>
      <c r="H11" s="61">
        <v>46595</v>
      </c>
      <c r="I11" s="57">
        <v>0.1</v>
      </c>
      <c r="J11" s="6" t="s">
        <v>13</v>
      </c>
      <c r="K11" s="17">
        <v>1450000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  <c r="V11" s="16"/>
      <c r="W11" s="16"/>
    </row>
    <row r="12" spans="1:23" ht="219" customHeight="1">
      <c r="A12" s="58"/>
      <c r="B12" s="58"/>
      <c r="C12" s="58"/>
      <c r="D12" s="60"/>
      <c r="E12" s="58"/>
      <c r="F12" s="58"/>
      <c r="G12" s="62"/>
      <c r="H12" s="62"/>
      <c r="I12" s="58"/>
      <c r="J12" s="7" t="s">
        <v>14</v>
      </c>
      <c r="K12" s="17">
        <v>1450000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  <c r="V12" s="16"/>
      <c r="W12" s="16"/>
    </row>
    <row r="13" spans="1:23" ht="44.25" customHeight="1">
      <c r="A13" s="46" t="s">
        <v>33</v>
      </c>
      <c r="B13" s="47"/>
      <c r="C13" s="47"/>
      <c r="D13" s="47"/>
      <c r="E13" s="47"/>
      <c r="F13" s="47"/>
      <c r="G13" s="47"/>
      <c r="H13" s="47"/>
      <c r="I13" s="47"/>
      <c r="J13" s="47"/>
      <c r="K13" s="14">
        <f>K10+K12</f>
        <v>7450000</v>
      </c>
      <c r="L13" s="14">
        <f t="shared" ref="L13:U13" si="0">L10+L12</f>
        <v>0</v>
      </c>
      <c r="M13" s="14">
        <f t="shared" si="0"/>
        <v>0</v>
      </c>
      <c r="N13" s="14">
        <f t="shared" si="0"/>
        <v>0</v>
      </c>
      <c r="O13" s="14">
        <f t="shared" si="0"/>
        <v>0</v>
      </c>
      <c r="P13" s="14">
        <f t="shared" si="0"/>
        <v>0</v>
      </c>
      <c r="Q13" s="14">
        <f t="shared" si="0"/>
        <v>0</v>
      </c>
      <c r="R13" s="14">
        <f t="shared" si="0"/>
        <v>0</v>
      </c>
      <c r="S13" s="14">
        <f t="shared" si="0"/>
        <v>0</v>
      </c>
      <c r="T13" s="14">
        <f t="shared" si="0"/>
        <v>0</v>
      </c>
      <c r="U13" s="14">
        <f t="shared" si="0"/>
        <v>0</v>
      </c>
      <c r="V13" s="3"/>
      <c r="W13" s="3"/>
    </row>
    <row r="14" spans="1:23" ht="54" customHeight="1" thickBot="1">
      <c r="A14" s="64" t="s">
        <v>41</v>
      </c>
      <c r="B14" s="64"/>
      <c r="C14" s="64"/>
      <c r="D14" s="64"/>
      <c r="E14" s="64"/>
      <c r="F14" s="64"/>
      <c r="G14" s="64"/>
      <c r="H14" s="65" t="s">
        <v>40</v>
      </c>
      <c r="I14" s="66"/>
      <c r="J14" s="13" t="s">
        <v>15</v>
      </c>
      <c r="K14" s="18">
        <f>K9+K11</f>
        <v>7450000</v>
      </c>
      <c r="L14" s="18">
        <f t="shared" ref="L14:U14" si="1">L9+L11</f>
        <v>0</v>
      </c>
      <c r="M14" s="18">
        <f t="shared" si="1"/>
        <v>0</v>
      </c>
      <c r="N14" s="18">
        <f t="shared" si="1"/>
        <v>0</v>
      </c>
      <c r="O14" s="18">
        <f t="shared" si="1"/>
        <v>0</v>
      </c>
      <c r="P14" s="18">
        <f t="shared" si="1"/>
        <v>0</v>
      </c>
      <c r="Q14" s="18">
        <f t="shared" si="1"/>
        <v>0</v>
      </c>
      <c r="R14" s="18">
        <f t="shared" si="1"/>
        <v>0</v>
      </c>
      <c r="S14" s="18">
        <f t="shared" si="1"/>
        <v>0</v>
      </c>
      <c r="T14" s="18">
        <f t="shared" si="1"/>
        <v>0</v>
      </c>
      <c r="U14" s="18">
        <f t="shared" si="1"/>
        <v>0</v>
      </c>
      <c r="V14" s="10"/>
      <c r="W14" s="10"/>
    </row>
    <row r="15" spans="1:23" ht="22.5" hidden="1" customHeight="1">
      <c r="A15" s="64"/>
      <c r="B15" s="64"/>
      <c r="C15" s="64"/>
      <c r="D15" s="64"/>
      <c r="E15" s="64"/>
      <c r="F15" s="64"/>
      <c r="G15" s="64"/>
      <c r="H15" s="67"/>
      <c r="I15" s="68"/>
      <c r="J15" s="49"/>
      <c r="K15" s="53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0"/>
      <c r="W15" s="10"/>
    </row>
    <row r="16" spans="1:23" ht="15.75" hidden="1" customHeight="1" thickBot="1">
      <c r="A16" s="64"/>
      <c r="B16" s="64"/>
      <c r="C16" s="64"/>
      <c r="D16" s="64"/>
      <c r="E16" s="64"/>
      <c r="F16" s="64"/>
      <c r="G16" s="64"/>
      <c r="H16" s="67"/>
      <c r="I16" s="68"/>
      <c r="J16" s="50"/>
      <c r="K16" s="53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0"/>
      <c r="W16" s="10"/>
    </row>
    <row r="17" spans="1:23" ht="54" customHeight="1">
      <c r="A17" s="64"/>
      <c r="B17" s="64"/>
      <c r="C17" s="64"/>
      <c r="D17" s="64"/>
      <c r="E17" s="64"/>
      <c r="F17" s="64"/>
      <c r="G17" s="64"/>
      <c r="H17" s="69"/>
      <c r="I17" s="70"/>
      <c r="J17" s="21" t="s">
        <v>14</v>
      </c>
      <c r="K17" s="18">
        <f>K10+K12</f>
        <v>7450000</v>
      </c>
      <c r="L17" s="18">
        <f t="shared" ref="L17:U17" si="2">L10+L12</f>
        <v>0</v>
      </c>
      <c r="M17" s="18">
        <f t="shared" si="2"/>
        <v>0</v>
      </c>
      <c r="N17" s="18">
        <f t="shared" si="2"/>
        <v>0</v>
      </c>
      <c r="O17" s="18">
        <f t="shared" si="2"/>
        <v>0</v>
      </c>
      <c r="P17" s="18">
        <f t="shared" si="2"/>
        <v>0</v>
      </c>
      <c r="Q17" s="18">
        <f t="shared" si="2"/>
        <v>0</v>
      </c>
      <c r="R17" s="18">
        <f t="shared" si="2"/>
        <v>0</v>
      </c>
      <c r="S17" s="18">
        <f t="shared" si="2"/>
        <v>0</v>
      </c>
      <c r="T17" s="18">
        <f t="shared" si="2"/>
        <v>0</v>
      </c>
      <c r="U17" s="18">
        <f t="shared" si="2"/>
        <v>0</v>
      </c>
      <c r="V17" s="10"/>
      <c r="W17" s="10"/>
    </row>
    <row r="18" spans="1:23" ht="25.5" customHeight="1">
      <c r="A18" s="45" t="s">
        <v>34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</row>
    <row r="19" spans="1:23" ht="53.25" customHeight="1">
      <c r="A19" s="57">
        <v>1</v>
      </c>
      <c r="B19" s="57" t="s">
        <v>50</v>
      </c>
      <c r="C19" s="57" t="s">
        <v>51</v>
      </c>
      <c r="D19" s="59">
        <v>58000000</v>
      </c>
      <c r="E19" s="57" t="s">
        <v>53</v>
      </c>
      <c r="F19" s="57" t="s">
        <v>55</v>
      </c>
      <c r="G19" s="61">
        <v>45244</v>
      </c>
      <c r="H19" s="61">
        <v>45975</v>
      </c>
      <c r="I19" s="57">
        <v>16</v>
      </c>
      <c r="J19" s="3" t="s">
        <v>13</v>
      </c>
      <c r="K19" s="20">
        <v>53000000</v>
      </c>
      <c r="L19" s="15">
        <v>0</v>
      </c>
      <c r="M19" s="15">
        <f>375232.87</f>
        <v>375232.87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0</v>
      </c>
      <c r="V19" s="9"/>
      <c r="W19" s="9"/>
    </row>
    <row r="20" spans="1:23" ht="52.5" customHeight="1">
      <c r="A20" s="58"/>
      <c r="B20" s="58"/>
      <c r="C20" s="58"/>
      <c r="D20" s="60"/>
      <c r="E20" s="58"/>
      <c r="F20" s="58"/>
      <c r="G20" s="62"/>
      <c r="H20" s="62"/>
      <c r="I20" s="58"/>
      <c r="J20" s="3" t="s">
        <v>14</v>
      </c>
      <c r="K20" s="20">
        <v>53000000</v>
      </c>
      <c r="L20" s="15">
        <v>0</v>
      </c>
      <c r="M20" s="15">
        <f>375232.87+718251.37</f>
        <v>1093484.24</v>
      </c>
      <c r="N20" s="15">
        <v>0</v>
      </c>
      <c r="O20" s="15">
        <v>0</v>
      </c>
      <c r="P20" s="15">
        <v>0</v>
      </c>
      <c r="Q20" s="15">
        <v>0</v>
      </c>
      <c r="R20" s="15">
        <v>0</v>
      </c>
      <c r="S20" s="15">
        <v>0</v>
      </c>
      <c r="T20" s="15">
        <f>375232.87+718251.37</f>
        <v>1093484.24</v>
      </c>
      <c r="U20" s="15">
        <f>375232.87</f>
        <v>375232.87</v>
      </c>
      <c r="V20" s="9"/>
      <c r="W20" s="9"/>
    </row>
    <row r="21" spans="1:23" ht="25.5" customHeight="1">
      <c r="A21" s="46" t="s">
        <v>35</v>
      </c>
      <c r="B21" s="47"/>
      <c r="C21" s="47"/>
      <c r="D21" s="47"/>
      <c r="E21" s="47"/>
      <c r="F21" s="47"/>
      <c r="G21" s="47"/>
      <c r="H21" s="47"/>
      <c r="I21" s="47"/>
      <c r="J21" s="48"/>
      <c r="K21" s="14">
        <f>K20</f>
        <v>53000000</v>
      </c>
      <c r="L21" s="14">
        <f t="shared" ref="L21:U21" si="3">L20</f>
        <v>0</v>
      </c>
      <c r="M21" s="14">
        <f t="shared" si="3"/>
        <v>1093484.24</v>
      </c>
      <c r="N21" s="14">
        <f t="shared" si="3"/>
        <v>0</v>
      </c>
      <c r="O21" s="14">
        <f t="shared" si="3"/>
        <v>0</v>
      </c>
      <c r="P21" s="14">
        <f t="shared" si="3"/>
        <v>0</v>
      </c>
      <c r="Q21" s="14">
        <f t="shared" si="3"/>
        <v>0</v>
      </c>
      <c r="R21" s="14">
        <f t="shared" si="3"/>
        <v>0</v>
      </c>
      <c r="S21" s="14">
        <f t="shared" si="3"/>
        <v>0</v>
      </c>
      <c r="T21" s="14">
        <f t="shared" si="3"/>
        <v>1093484.24</v>
      </c>
      <c r="U21" s="14">
        <f t="shared" si="3"/>
        <v>375232.87</v>
      </c>
      <c r="V21" s="4"/>
      <c r="W21" s="4"/>
    </row>
    <row r="22" spans="1:23" ht="57" customHeight="1">
      <c r="A22" s="39" t="s">
        <v>43</v>
      </c>
      <c r="B22" s="40"/>
      <c r="C22" s="40"/>
      <c r="D22" s="40"/>
      <c r="E22" s="40"/>
      <c r="F22" s="40"/>
      <c r="G22" s="40"/>
      <c r="H22" s="63" t="s">
        <v>40</v>
      </c>
      <c r="I22" s="63"/>
      <c r="J22" s="3" t="s">
        <v>15</v>
      </c>
      <c r="K22" s="20">
        <f>K19</f>
        <v>53000000</v>
      </c>
      <c r="L22" s="20">
        <f t="shared" ref="L22:U22" si="4">L19</f>
        <v>0</v>
      </c>
      <c r="M22" s="20">
        <f t="shared" si="4"/>
        <v>375232.87</v>
      </c>
      <c r="N22" s="20">
        <f t="shared" si="4"/>
        <v>0</v>
      </c>
      <c r="O22" s="20">
        <f t="shared" si="4"/>
        <v>0</v>
      </c>
      <c r="P22" s="20">
        <f t="shared" si="4"/>
        <v>0</v>
      </c>
      <c r="Q22" s="20">
        <f t="shared" si="4"/>
        <v>0</v>
      </c>
      <c r="R22" s="20">
        <f t="shared" si="4"/>
        <v>0</v>
      </c>
      <c r="S22" s="20">
        <f t="shared" si="4"/>
        <v>0</v>
      </c>
      <c r="T22" s="20">
        <f t="shared" si="4"/>
        <v>0</v>
      </c>
      <c r="U22" s="20">
        <f t="shared" si="4"/>
        <v>0</v>
      </c>
      <c r="V22" s="9"/>
      <c r="W22" s="9"/>
    </row>
    <row r="23" spans="1:23" ht="54.75" customHeight="1">
      <c r="A23" s="42"/>
      <c r="B23" s="43"/>
      <c r="C23" s="43"/>
      <c r="D23" s="43"/>
      <c r="E23" s="43"/>
      <c r="F23" s="43"/>
      <c r="G23" s="43"/>
      <c r="H23" s="63"/>
      <c r="I23" s="63"/>
      <c r="J23" s="3" t="s">
        <v>14</v>
      </c>
      <c r="K23" s="20">
        <f>K20</f>
        <v>53000000</v>
      </c>
      <c r="L23" s="20">
        <f t="shared" ref="L23:U23" si="5">L20</f>
        <v>0</v>
      </c>
      <c r="M23" s="20">
        <f t="shared" si="5"/>
        <v>1093484.24</v>
      </c>
      <c r="N23" s="20">
        <f t="shared" si="5"/>
        <v>0</v>
      </c>
      <c r="O23" s="20">
        <f t="shared" si="5"/>
        <v>0</v>
      </c>
      <c r="P23" s="20">
        <f t="shared" si="5"/>
        <v>0</v>
      </c>
      <c r="Q23" s="20">
        <f t="shared" si="5"/>
        <v>0</v>
      </c>
      <c r="R23" s="20">
        <f t="shared" si="5"/>
        <v>0</v>
      </c>
      <c r="S23" s="20">
        <f t="shared" si="5"/>
        <v>0</v>
      </c>
      <c r="T23" s="20">
        <f t="shared" si="5"/>
        <v>1093484.24</v>
      </c>
      <c r="U23" s="20">
        <f t="shared" si="5"/>
        <v>375232.87</v>
      </c>
      <c r="V23" s="9"/>
      <c r="W23" s="9"/>
    </row>
    <row r="24" spans="1:23" ht="21" customHeight="1">
      <c r="A24" s="45" t="s">
        <v>36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</row>
    <row r="25" spans="1:23" ht="47.25">
      <c r="A25" s="2"/>
      <c r="B25" s="2"/>
      <c r="C25" s="2"/>
      <c r="D25" s="2"/>
      <c r="E25" s="2"/>
      <c r="F25" s="2"/>
      <c r="G25" s="2"/>
      <c r="H25" s="2"/>
      <c r="I25" s="2"/>
      <c r="J25" s="3" t="s">
        <v>13</v>
      </c>
      <c r="K25" s="8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</row>
    <row r="26" spans="1:23" ht="31.5">
      <c r="A26" s="2"/>
      <c r="B26" s="2"/>
      <c r="C26" s="2"/>
      <c r="D26" s="2"/>
      <c r="E26" s="2"/>
      <c r="F26" s="2"/>
      <c r="G26" s="2"/>
      <c r="H26" s="2"/>
      <c r="I26" s="2"/>
      <c r="J26" s="3" t="s">
        <v>14</v>
      </c>
      <c r="K26" s="8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</row>
    <row r="27" spans="1:23" ht="37.5" customHeight="1">
      <c r="A27" s="34" t="s">
        <v>42</v>
      </c>
      <c r="B27" s="34"/>
      <c r="C27" s="34"/>
      <c r="D27" s="34"/>
      <c r="E27" s="34"/>
      <c r="F27" s="34"/>
      <c r="G27" s="34"/>
      <c r="H27" s="34"/>
      <c r="I27" s="34"/>
      <c r="J27" s="34"/>
      <c r="K27" s="8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</row>
    <row r="28" spans="1:23" ht="51.75" customHeight="1">
      <c r="A28" s="64" t="s">
        <v>44</v>
      </c>
      <c r="B28" s="64"/>
      <c r="C28" s="64"/>
      <c r="D28" s="64"/>
      <c r="E28" s="64"/>
      <c r="F28" s="64"/>
      <c r="G28" s="64"/>
      <c r="H28" s="63" t="s">
        <v>40</v>
      </c>
      <c r="I28" s="63"/>
      <c r="J28" s="3" t="s">
        <v>15</v>
      </c>
      <c r="K28" s="8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</row>
    <row r="29" spans="1:23" ht="37.5" customHeight="1">
      <c r="A29" s="64"/>
      <c r="B29" s="64"/>
      <c r="C29" s="64"/>
      <c r="D29" s="64"/>
      <c r="E29" s="64"/>
      <c r="F29" s="64"/>
      <c r="G29" s="64"/>
      <c r="H29" s="63"/>
      <c r="I29" s="63"/>
      <c r="J29" s="3" t="s">
        <v>14</v>
      </c>
      <c r="K29" s="8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</row>
    <row r="30" spans="1:23" ht="15.75">
      <c r="A30" s="33" t="s">
        <v>37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</row>
    <row r="31" spans="1:23" ht="47.25">
      <c r="A31" s="5"/>
      <c r="B31" s="5"/>
      <c r="C31" s="5"/>
      <c r="D31" s="5"/>
      <c r="E31" s="5"/>
      <c r="F31" s="5"/>
      <c r="G31" s="5"/>
      <c r="H31" s="5"/>
      <c r="I31" s="5"/>
      <c r="J31" s="3" t="s">
        <v>13</v>
      </c>
      <c r="K31" s="8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</row>
    <row r="32" spans="1:23" ht="37.5" customHeight="1">
      <c r="A32" s="5"/>
      <c r="B32" s="5"/>
      <c r="C32" s="5"/>
      <c r="D32" s="5"/>
      <c r="E32" s="5"/>
      <c r="F32" s="5"/>
      <c r="G32" s="5"/>
      <c r="H32" s="5"/>
      <c r="I32" s="5"/>
      <c r="J32" s="3" t="s">
        <v>14</v>
      </c>
      <c r="K32" s="8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</row>
    <row r="33" spans="1:24" ht="24" customHeight="1">
      <c r="A33" s="34" t="s">
        <v>38</v>
      </c>
      <c r="B33" s="34"/>
      <c r="C33" s="34"/>
      <c r="D33" s="34"/>
      <c r="E33" s="34"/>
      <c r="F33" s="34"/>
      <c r="G33" s="34"/>
      <c r="H33" s="34"/>
      <c r="I33" s="34"/>
      <c r="J33" s="34"/>
      <c r="K33" s="4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</row>
    <row r="34" spans="1:24" ht="51" customHeight="1">
      <c r="A34" s="39" t="s">
        <v>39</v>
      </c>
      <c r="B34" s="40"/>
      <c r="C34" s="40"/>
      <c r="D34" s="40"/>
      <c r="E34" s="40"/>
      <c r="F34" s="40"/>
      <c r="G34" s="41"/>
      <c r="H34" s="35" t="s">
        <v>40</v>
      </c>
      <c r="I34" s="36"/>
      <c r="J34" s="3" t="s">
        <v>15</v>
      </c>
      <c r="K34" s="8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</row>
    <row r="35" spans="1:24" ht="40.5" customHeight="1">
      <c r="A35" s="42"/>
      <c r="B35" s="43"/>
      <c r="C35" s="43"/>
      <c r="D35" s="43"/>
      <c r="E35" s="43"/>
      <c r="F35" s="43"/>
      <c r="G35" s="44"/>
      <c r="H35" s="37"/>
      <c r="I35" s="38"/>
      <c r="J35" s="3" t="s">
        <v>14</v>
      </c>
      <c r="K35" s="8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</row>
    <row r="36" spans="1:24" ht="15.75">
      <c r="A36" s="33" t="s">
        <v>45</v>
      </c>
      <c r="B36" s="33"/>
      <c r="C36" s="33"/>
      <c r="D36" s="33"/>
      <c r="E36" s="33"/>
      <c r="F36" s="33"/>
      <c r="G36" s="33"/>
      <c r="H36" s="33"/>
      <c r="I36" s="33"/>
      <c r="J36" s="33"/>
      <c r="K36" s="8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12"/>
    </row>
    <row r="37" spans="1:24" ht="47.25" customHeight="1">
      <c r="A37" s="27"/>
      <c r="B37" s="28"/>
      <c r="C37" s="28"/>
      <c r="D37" s="28"/>
      <c r="E37" s="28"/>
      <c r="F37" s="28"/>
      <c r="G37" s="29"/>
      <c r="H37" s="23" t="s">
        <v>40</v>
      </c>
      <c r="I37" s="24"/>
      <c r="J37" s="3" t="s">
        <v>15</v>
      </c>
      <c r="K37" s="8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12"/>
    </row>
    <row r="38" spans="1:24" ht="39" customHeight="1">
      <c r="A38" s="30"/>
      <c r="B38" s="31"/>
      <c r="C38" s="31"/>
      <c r="D38" s="31"/>
      <c r="E38" s="31"/>
      <c r="F38" s="31"/>
      <c r="G38" s="32"/>
      <c r="H38" s="25"/>
      <c r="I38" s="26"/>
      <c r="J38" s="3" t="s">
        <v>14</v>
      </c>
      <c r="K38" s="8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12"/>
    </row>
    <row r="40" spans="1:24">
      <c r="A40" t="s">
        <v>57</v>
      </c>
      <c r="G40" t="s">
        <v>58</v>
      </c>
    </row>
    <row r="41" spans="1:24">
      <c r="G41" t="s">
        <v>59</v>
      </c>
    </row>
    <row r="43" spans="1:24">
      <c r="A43" t="s">
        <v>60</v>
      </c>
      <c r="G43" t="s">
        <v>58</v>
      </c>
    </row>
    <row r="44" spans="1:24">
      <c r="G44" t="s">
        <v>61</v>
      </c>
    </row>
    <row r="46" spans="1:24">
      <c r="A46" t="s">
        <v>62</v>
      </c>
    </row>
  </sheetData>
  <mergeCells count="74">
    <mergeCell ref="H9:H10"/>
    <mergeCell ref="I9:I10"/>
    <mergeCell ref="A11:A12"/>
    <mergeCell ref="B11:B12"/>
    <mergeCell ref="C11:C12"/>
    <mergeCell ref="D11:D12"/>
    <mergeCell ref="F11:F12"/>
    <mergeCell ref="G11:G12"/>
    <mergeCell ref="H11:H12"/>
    <mergeCell ref="I11:I12"/>
    <mergeCell ref="A27:J27"/>
    <mergeCell ref="H28:I29"/>
    <mergeCell ref="A28:G29"/>
    <mergeCell ref="H14:I17"/>
    <mergeCell ref="A14:G17"/>
    <mergeCell ref="A22:G23"/>
    <mergeCell ref="H22:I23"/>
    <mergeCell ref="E19:E20"/>
    <mergeCell ref="A19:A20"/>
    <mergeCell ref="B19:B20"/>
    <mergeCell ref="C19:C20"/>
    <mergeCell ref="D19:D20"/>
    <mergeCell ref="F19:F20"/>
    <mergeCell ref="G19:G20"/>
    <mergeCell ref="H19:H20"/>
    <mergeCell ref="I19:I20"/>
    <mergeCell ref="K15:K16"/>
    <mergeCell ref="G4:I4"/>
    <mergeCell ref="J4:J6"/>
    <mergeCell ref="G5:H5"/>
    <mergeCell ref="A13:J13"/>
    <mergeCell ref="A8:W8"/>
    <mergeCell ref="A4:A6"/>
    <mergeCell ref="B4:B6"/>
    <mergeCell ref="E9:E10"/>
    <mergeCell ref="E11:E12"/>
    <mergeCell ref="A9:A10"/>
    <mergeCell ref="B9:B10"/>
    <mergeCell ref="C9:C10"/>
    <mergeCell ref="D9:D10"/>
    <mergeCell ref="F9:F10"/>
    <mergeCell ref="G9:G10"/>
    <mergeCell ref="S1:W1"/>
    <mergeCell ref="V3:W3"/>
    <mergeCell ref="V4:W6"/>
    <mergeCell ref="P5:P6"/>
    <mergeCell ref="S5:S6"/>
    <mergeCell ref="T5:T6"/>
    <mergeCell ref="U5:U6"/>
    <mergeCell ref="K4:P4"/>
    <mergeCell ref="Q4:R4"/>
    <mergeCell ref="S4:U4"/>
    <mergeCell ref="K5:K6"/>
    <mergeCell ref="L5:L6"/>
    <mergeCell ref="M5:M6"/>
    <mergeCell ref="N5:N6"/>
    <mergeCell ref="O5:O6"/>
    <mergeCell ref="A2:W2"/>
    <mergeCell ref="C4:C6"/>
    <mergeCell ref="D4:D6"/>
    <mergeCell ref="E4:E6"/>
    <mergeCell ref="F4:F6"/>
    <mergeCell ref="H37:I38"/>
    <mergeCell ref="A37:G38"/>
    <mergeCell ref="A36:J36"/>
    <mergeCell ref="A30:K30"/>
    <mergeCell ref="A33:J33"/>
    <mergeCell ref="H34:I35"/>
    <mergeCell ref="A34:G35"/>
    <mergeCell ref="A24:W24"/>
    <mergeCell ref="V7:W7"/>
    <mergeCell ref="A21:J21"/>
    <mergeCell ref="A18:W18"/>
    <mergeCell ref="J15:J16"/>
  </mergeCells>
  <pageMargins left="0.31496062992125984" right="0.31496062992125984" top="0.35433070866141736" bottom="0.35433070866141736" header="0.31496062992125984" footer="0.31496062992125984"/>
  <pageSetup paperSize="9" scale="37" orientation="landscape" horizontalDpi="4294967295" verticalDpi="4294967295" r:id="rId1"/>
  <rowBreaks count="1" manualBreakCount="1">
    <brk id="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2024-05-07T07:57:58Z</dcterms:modified>
</cp:coreProperties>
</file>